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7\19. zasedání\"/>
    </mc:Choice>
  </mc:AlternateContent>
  <bookViews>
    <workbookView xWindow="0" yWindow="0" windowWidth="23040" windowHeight="9084"/>
  </bookViews>
  <sheets>
    <sheet name="dobre jmeno,prehlidky v zahr." sheetId="2" r:id="rId1"/>
    <sheet name="IH" sheetId="3" r:id="rId2"/>
    <sheet name="JK" sheetId="4" r:id="rId3"/>
    <sheet name="LD" sheetId="5" r:id="rId4"/>
    <sheet name="PM" sheetId="6" r:id="rId5"/>
    <sheet name="RN" sheetId="7" r:id="rId6"/>
    <sheet name="ZK" sheetId="8" r:id="rId7"/>
  </sheets>
  <definedNames>
    <definedName name="_xlnm.Print_Area" localSheetId="0">'dobre jmeno,prehlidky v zahr.'!$A$1:$Z$34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7" i="2" l="1"/>
  <c r="Z18" i="2"/>
  <c r="Z19" i="2"/>
  <c r="Z20" i="2"/>
  <c r="Z21" i="2"/>
  <c r="E28" i="8"/>
  <c r="D28" i="8"/>
  <c r="Q27" i="8"/>
  <c r="Q26" i="8"/>
  <c r="Q25" i="8"/>
  <c r="Q24" i="8"/>
  <c r="Q23" i="8"/>
  <c r="Q22" i="8"/>
  <c r="Q21" i="8"/>
  <c r="Q20" i="8"/>
  <c r="Q19" i="8"/>
  <c r="Q18" i="8"/>
  <c r="Q17" i="8"/>
  <c r="Q16" i="8"/>
  <c r="E28" i="7"/>
  <c r="D28" i="7"/>
  <c r="Q27" i="7"/>
  <c r="Q26" i="7"/>
  <c r="Q25" i="7"/>
  <c r="Q24" i="7"/>
  <c r="Q23" i="7"/>
  <c r="Q22" i="7"/>
  <c r="Q21" i="7"/>
  <c r="Q20" i="7"/>
  <c r="Q19" i="7"/>
  <c r="Q18" i="7"/>
  <c r="Q17" i="7"/>
  <c r="Q16" i="7"/>
  <c r="E28" i="6"/>
  <c r="D28" i="6"/>
  <c r="Q27" i="6"/>
  <c r="Q26" i="6"/>
  <c r="Q25" i="6"/>
  <c r="Q24" i="6"/>
  <c r="Q23" i="6"/>
  <c r="Q22" i="6"/>
  <c r="Q21" i="6"/>
  <c r="Q20" i="6"/>
  <c r="Q19" i="6"/>
  <c r="Q18" i="6"/>
  <c r="Q17" i="6"/>
  <c r="Q16" i="6"/>
  <c r="E28" i="5"/>
  <c r="D28" i="5"/>
  <c r="Q27" i="5"/>
  <c r="Q26" i="5"/>
  <c r="Q25" i="5"/>
  <c r="Q24" i="5"/>
  <c r="Q23" i="5"/>
  <c r="Q22" i="5"/>
  <c r="Q21" i="5"/>
  <c r="Q20" i="5"/>
  <c r="Q19" i="5"/>
  <c r="Q18" i="5"/>
  <c r="Q17" i="5"/>
  <c r="Q16" i="5"/>
  <c r="E28" i="4"/>
  <c r="D28" i="4"/>
  <c r="Q27" i="4"/>
  <c r="Q26" i="4"/>
  <c r="Q25" i="4"/>
  <c r="Q24" i="4"/>
  <c r="Q23" i="4"/>
  <c r="Q22" i="4"/>
  <c r="Q21" i="4"/>
  <c r="Q20" i="4"/>
  <c r="Q19" i="4"/>
  <c r="Q18" i="4"/>
  <c r="Q17" i="4"/>
  <c r="Q16" i="4"/>
  <c r="E28" i="3"/>
  <c r="D28" i="3"/>
  <c r="Q27" i="3"/>
  <c r="Q26" i="3"/>
  <c r="Q25" i="3"/>
  <c r="Q24" i="3"/>
  <c r="Q23" i="3"/>
  <c r="Q22" i="3"/>
  <c r="Q21" i="3"/>
  <c r="Q20" i="3"/>
  <c r="Q19" i="3"/>
  <c r="Q18" i="3"/>
  <c r="Q17" i="3"/>
  <c r="Q16" i="3"/>
  <c r="Q20" i="2" l="1"/>
  <c r="Q17" i="2"/>
  <c r="Q23" i="2"/>
  <c r="Q25" i="2"/>
  <c r="Q27" i="2"/>
  <c r="Q26" i="2"/>
  <c r="Q19" i="2"/>
  <c r="Q22" i="2"/>
  <c r="Q18" i="2"/>
  <c r="Q24" i="2"/>
  <c r="Q21" i="2"/>
  <c r="D28" i="2" l="1"/>
  <c r="E28" i="2"/>
  <c r="R28" i="2" l="1"/>
  <c r="R29" i="2" s="1"/>
  <c r="Q16" i="2" l="1"/>
</calcChain>
</file>

<file path=xl/sharedStrings.xml><?xml version="1.0" encoding="utf-8"?>
<sst xmlns="http://schemas.openxmlformats.org/spreadsheetml/2006/main" count="959" uniqueCount="120">
  <si>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</si>
  <si>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</si>
  <si>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</si>
  <si>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</si>
  <si>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</si>
  <si>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</si>
  <si>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</si>
  <si>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</si>
  <si>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</si>
  <si>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</si>
  <si>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</si>
  <si>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</si>
  <si>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</si>
  <si>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</si>
  <si>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</si>
  <si>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max. podíl dotace na celkových nákladech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</si>
  <si>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</si>
  <si>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</si>
  <si>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</si>
  <si>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</si>
  <si>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</si>
  <si>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</si>
  <si>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</si>
  <si>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</si>
  <si>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</si>
  <si>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</si>
  <si>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</si>
  <si>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</si>
  <si>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</si>
  <si>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</si>
  <si>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</si>
  <si>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</si>
  <si>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Obsahová kvalita projektu</t>
  </si>
  <si>
    <t>Realizační strategie</t>
  </si>
  <si>
    <t>Propagace dobrého jména české kinematografie a přehlídky českých filmů v zahraničí</t>
  </si>
  <si>
    <t>Finanční alokace: 4 000 000 Kč</t>
  </si>
  <si>
    <t>u jednorázových akcí do 31. prosince 2019</t>
  </si>
  <si>
    <t>1. Podpora propagace české kinematografie</t>
  </si>
  <si>
    <t>2. Zpětná vazba pro českou filmovou tvorbu</t>
  </si>
  <si>
    <t>Podpora je určena pro:</t>
  </si>
  <si>
    <t xml:space="preserve"> - jednorázové akce i každoroční aktivity vykonávané v roce 2018, jejichž primární hodnotou je propagace české kinematografie jako celku v českém i mezinárodním prostředí.</t>
  </si>
  <si>
    <t xml:space="preserve"> - udělování prestižních národních cen české kinematografie.</t>
  </si>
  <si>
    <t xml:space="preserve"> - pořádání přehlídek českého filmu v zahraničí. Podpora však není určena pro festivaly a přehlídky konané na území ČR. </t>
  </si>
  <si>
    <t>Podpora není určena pro konkrétní filmy, které jsou přijaty do oficiálních sekcí mezinárodních festivalů.</t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</si>
  <si>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2017-5-2-25</t>
    </r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</si>
  <si>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5. propagace českého kinematografického díla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</si>
  <si>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22.8.2017 - 22.9. 2017</t>
    </r>
  </si>
  <si>
    <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žádosti, u každoročních akcí však do 31. ledna 2019, </t>
    </r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</si>
  <si>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dotace</t>
    </r>
  </si>
  <si>
    <t>2021/2017</t>
  </si>
  <si>
    <t>2065/2017</t>
  </si>
  <si>
    <t>2068/2017</t>
  </si>
  <si>
    <t>2071/2017</t>
  </si>
  <si>
    <t>2074/2017</t>
  </si>
  <si>
    <t>2078/2017</t>
  </si>
  <si>
    <t>2087/2017</t>
  </si>
  <si>
    <t>2092/2017</t>
  </si>
  <si>
    <t>2094/2017</t>
  </si>
  <si>
    <t>2095/2017</t>
  </si>
  <si>
    <t>2098/2017</t>
  </si>
  <si>
    <t>ČFTA produkce</t>
  </si>
  <si>
    <t>FILM NOVÉ EVROPY</t>
  </si>
  <si>
    <t xml:space="preserve">Artcam Films </t>
  </si>
  <si>
    <t>Česká centra</t>
  </si>
  <si>
    <t>LF Moving Pictures</t>
  </si>
  <si>
    <t>Národní filmový archiv</t>
  </si>
  <si>
    <t>Sdružení českých filmových kritiků</t>
  </si>
  <si>
    <t xml:space="preserve">Institut dokumentárního filmu </t>
  </si>
  <si>
    <t>NaFilM</t>
  </si>
  <si>
    <t>Are | are-events.org z.s.</t>
  </si>
  <si>
    <t>Český filmový a televizní svaz FITES</t>
  </si>
  <si>
    <t>Podpora kandidáta za Českou republiku na cenu A.M.P.A.S. - 90th Oscars za nejlepší cizojazyčný film</t>
  </si>
  <si>
    <t>Film New Europe - česká sekce</t>
  </si>
  <si>
    <t>25 Český lev - Ceny České filmové a televizní akademie za rok 2017</t>
  </si>
  <si>
    <t>Czech In - Festival českého filmu ve Francii 2018</t>
  </si>
  <si>
    <t>Czech That Film 2018</t>
  </si>
  <si>
    <t>Festival Czech That Film 2018</t>
  </si>
  <si>
    <t>Přehlídka českých restaurovaných filmů v Curychu</t>
  </si>
  <si>
    <t>Ceny české filmové kritiky 2017 - 8. ročník</t>
  </si>
  <si>
    <t>Czech Docs 2018 - přehlídky, delegace a programové sekce českého dokumentu v zahraničí</t>
  </si>
  <si>
    <t>Výstava Na film! 2018</t>
  </si>
  <si>
    <t>ESTER: Československá nová vlna</t>
  </si>
  <si>
    <t>TRILOBIT 2018</t>
  </si>
  <si>
    <t>Korda, Jakub</t>
  </si>
  <si>
    <t>Skopal, Pavel</t>
  </si>
  <si>
    <t>Staníková, Daniela</t>
  </si>
  <si>
    <t>Mathé, Ivo</t>
  </si>
  <si>
    <t>Bokšteflová, Barbora</t>
  </si>
  <si>
    <t>Španihelová, Magda</t>
  </si>
  <si>
    <t>Vadocký, Daniel</t>
  </si>
  <si>
    <t>Tomek, Ivan</t>
  </si>
  <si>
    <t>Hodoušková, Markéta</t>
  </si>
  <si>
    <t>Kastner, Jan</t>
  </si>
  <si>
    <t>Slováková, Andrea</t>
  </si>
  <si>
    <t>Andrle, Ivo</t>
  </si>
  <si>
    <t>Škach, Vladislav</t>
  </si>
  <si>
    <t>Pilátová, Agáta</t>
  </si>
  <si>
    <t>Kot, Peter</t>
  </si>
  <si>
    <t>Lamperová, Marta</t>
  </si>
  <si>
    <t>ano</t>
  </si>
  <si>
    <t>ne</t>
  </si>
  <si>
    <t>90%</t>
  </si>
  <si>
    <t>50%</t>
  </si>
  <si>
    <t>29%</t>
  </si>
  <si>
    <t>73%-95%</t>
  </si>
  <si>
    <t>42%-75%</t>
  </si>
  <si>
    <t>49%</t>
  </si>
  <si>
    <t>47%-61%</t>
  </si>
  <si>
    <t>23%-72%</t>
  </si>
  <si>
    <t>30.4.2018</t>
  </si>
  <si>
    <t>31.12.2018</t>
  </si>
  <si>
    <t>30.6.2018</t>
  </si>
  <si>
    <t>30.9.2018</t>
  </si>
  <si>
    <t>31.6.2018</t>
  </si>
  <si>
    <t>2097/2017</t>
  </si>
  <si>
    <t>x</t>
  </si>
  <si>
    <t>dotace</t>
  </si>
  <si>
    <t>70%</t>
  </si>
  <si>
    <t>75%</t>
  </si>
  <si>
    <t>80%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</si>
</sst>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85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 applyProtection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49" fontId="3" fillId="2" borderId="2" xfId="0" applyNumberFormat="1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left" vertical="top"/>
    </xf>
    <xf numFmtId="49" fontId="8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left" vertical="top" wrapText="1"/>
    </xf>
    <xf numFmtId="1" fontId="3" fillId="2" borderId="3" xfId="0" applyNumberFormat="1" applyFont="1" applyFill="1" applyBorder="1" applyAlignment="1">
      <alignment horizontal="left" vertical="top"/>
    </xf>
    <xf numFmtId="49" fontId="7" fillId="0" borderId="7" xfId="0" applyNumberFormat="1" applyFont="1" applyFill="1" applyBorder="1" applyAlignment="1">
      <alignment horizontal="center" wrapText="1"/>
    </xf>
    <xf numFmtId="49" fontId="8" fillId="0" borderId="7" xfId="0" applyNumberFormat="1" applyFont="1" applyFill="1" applyBorder="1" applyAlignment="1">
      <alignment horizontal="left"/>
    </xf>
    <xf numFmtId="49" fontId="7" fillId="0" borderId="7" xfId="0" applyNumberFormat="1" applyFont="1" applyFill="1" applyBorder="1" applyAlignment="1"/>
    <xf numFmtId="3" fontId="8" fillId="0" borderId="7" xfId="0" applyNumberFormat="1" applyFont="1" applyFill="1" applyBorder="1" applyAlignment="1">
      <alignment horizontal="right"/>
    </xf>
    <xf numFmtId="49" fontId="8" fillId="0" borderId="7" xfId="0" applyNumberFormat="1" applyFont="1" applyFill="1" applyBorder="1"/>
    <xf numFmtId="0" fontId="3" fillId="0" borderId="7" xfId="0" applyFont="1" applyFill="1" applyBorder="1" applyAlignment="1">
      <alignment horizontal="left" vertical="top" wrapText="1"/>
    </xf>
    <xf numFmtId="49" fontId="7" fillId="0" borderId="7" xfId="0" applyNumberFormat="1" applyFont="1" applyFill="1" applyBorder="1" applyAlignment="1">
      <alignment wrapText="1"/>
    </xf>
    <xf numFmtId="1" fontId="3" fillId="0" borderId="7" xfId="0" applyNumberFormat="1" applyFont="1" applyFill="1" applyBorder="1" applyAlignment="1">
      <alignment horizontal="left" vertical="top"/>
    </xf>
    <xf numFmtId="49" fontId="8" fillId="0" borderId="7" xfId="0" applyNumberFormat="1" applyFont="1" applyFill="1" applyBorder="1" applyAlignment="1">
      <alignment wrapText="1"/>
    </xf>
    <xf numFmtId="0" fontId="8" fillId="0" borderId="7" xfId="0" applyFont="1" applyFill="1" applyBorder="1" applyAlignment="1">
      <alignment horizontal="left"/>
    </xf>
    <xf numFmtId="0" fontId="7" fillId="0" borderId="7" xfId="0" applyFont="1" applyFill="1" applyBorder="1" applyAlignment="1">
      <alignment wrapText="1"/>
    </xf>
    <xf numFmtId="0" fontId="8" fillId="0" borderId="7" xfId="0" applyFont="1" applyFill="1" applyBorder="1"/>
    <xf numFmtId="0" fontId="7" fillId="0" borderId="7" xfId="0" applyFont="1" applyFill="1" applyBorder="1" applyAlignment="1">
      <alignment horizontal="center"/>
    </xf>
    <xf numFmtId="3" fontId="7" fillId="0" borderId="7" xfId="0" applyNumberFormat="1" applyFont="1" applyFill="1" applyBorder="1" applyAlignment="1"/>
    <xf numFmtId="0" fontId="7" fillId="0" borderId="7" xfId="0" applyFont="1" applyFill="1" applyBorder="1" applyAlignment="1"/>
    <xf numFmtId="14" fontId="7" fillId="0" borderId="7" xfId="0" applyNumberFormat="1" applyFont="1" applyFill="1" applyBorder="1" applyAlignment="1">
      <alignment horizontal="left"/>
    </xf>
    <xf numFmtId="0" fontId="8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wrapText="1"/>
    </xf>
    <xf numFmtId="49" fontId="7" fillId="0" borderId="7" xfId="0" applyNumberFormat="1" applyFont="1" applyFill="1" applyBorder="1" applyAlignment="1">
      <alignment horizontal="left" wrapText="1"/>
    </xf>
    <xf numFmtId="3" fontId="8" fillId="0" borderId="7" xfId="2" applyNumberFormat="1" applyFont="1" applyFill="1" applyBorder="1" applyAlignment="1">
      <alignment horizontal="right" vertical="center" wrapText="1"/>
    </xf>
    <xf numFmtId="3" fontId="3" fillId="2" borderId="0" xfId="0" applyNumberFormat="1" applyFont="1" applyFill="1" applyBorder="1" applyAlignment="1">
      <alignment horizontal="right" vertical="top"/>
    </xf>
    <xf numFmtId="0" fontId="4" fillId="2" borderId="4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2" fontId="4" fillId="2" borderId="4" xfId="0" applyNumberFormat="1" applyFont="1" applyFill="1" applyBorder="1" applyAlignment="1">
      <alignment horizontal="left" vertical="top" wrapText="1"/>
    </xf>
    <xf numFmtId="49" fontId="7" fillId="2" borderId="7" xfId="0" applyNumberFormat="1" applyFont="1" applyFill="1" applyBorder="1" applyAlignment="1">
      <alignment horizontal="center" wrapText="1"/>
    </xf>
    <xf numFmtId="49" fontId="8" fillId="2" borderId="7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/>
    <xf numFmtId="3" fontId="8" fillId="2" borderId="7" xfId="0" applyNumberFormat="1" applyFont="1" applyFill="1" applyBorder="1" applyAlignment="1">
      <alignment horizontal="right"/>
    </xf>
    <xf numFmtId="49" fontId="8" fillId="2" borderId="7" xfId="0" applyNumberFormat="1" applyFont="1" applyFill="1" applyBorder="1"/>
    <xf numFmtId="0" fontId="3" fillId="2" borderId="7" xfId="0" applyFont="1" applyFill="1" applyBorder="1" applyAlignment="1">
      <alignment horizontal="left" vertical="top" wrapText="1"/>
    </xf>
    <xf numFmtId="49" fontId="7" fillId="2" borderId="7" xfId="0" applyNumberFormat="1" applyFont="1" applyFill="1" applyBorder="1" applyAlignment="1">
      <alignment wrapText="1"/>
    </xf>
    <xf numFmtId="49" fontId="8" fillId="2" borderId="7" xfId="0" applyNumberFormat="1" applyFont="1" applyFill="1" applyBorder="1" applyAlignment="1">
      <alignment horizontal="center"/>
    </xf>
    <xf numFmtId="49" fontId="8" fillId="2" borderId="7" xfId="0" applyNumberFormat="1" applyFont="1" applyFill="1" applyBorder="1" applyAlignment="1">
      <alignment wrapText="1"/>
    </xf>
    <xf numFmtId="1" fontId="3" fillId="2" borderId="7" xfId="0" applyNumberFormat="1" applyFont="1" applyFill="1" applyBorder="1" applyAlignment="1">
      <alignment horizontal="left" vertical="top"/>
    </xf>
    <xf numFmtId="49" fontId="8" fillId="2" borderId="7" xfId="1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7" xfId="0" applyFont="1" applyFill="1" applyBorder="1"/>
    <xf numFmtId="0" fontId="8" fillId="2" borderId="7" xfId="0" applyFont="1" applyFill="1" applyBorder="1" applyAlignment="1">
      <alignment wrapText="1"/>
    </xf>
    <xf numFmtId="0" fontId="8" fillId="2" borderId="7" xfId="0" applyFont="1" applyFill="1" applyBorder="1" applyAlignment="1">
      <alignment horizontal="left"/>
    </xf>
    <xf numFmtId="9" fontId="8" fillId="2" borderId="7" xfId="0" applyNumberFormat="1" applyFont="1" applyFill="1" applyBorder="1" applyAlignment="1">
      <alignment horizontal="center"/>
    </xf>
    <xf numFmtId="9" fontId="8" fillId="2" borderId="7" xfId="1" applyFont="1" applyFill="1" applyBorder="1" applyAlignment="1">
      <alignment horizontal="center"/>
    </xf>
    <xf numFmtId="49" fontId="7" fillId="2" borderId="7" xfId="0" applyNumberFormat="1" applyFont="1" applyFill="1" applyBorder="1" applyAlignment="1">
      <alignment horizontal="left" wrapText="1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/>
    <xf numFmtId="3" fontId="8" fillId="2" borderId="7" xfId="2" applyNumberFormat="1" applyFont="1" applyFill="1" applyBorder="1" applyAlignment="1">
      <alignment horizontal="right" vertical="center" wrapText="1"/>
    </xf>
    <xf numFmtId="14" fontId="7" fillId="2" borderId="7" xfId="0" applyNumberFormat="1" applyFont="1" applyFill="1" applyBorder="1" applyAlignment="1">
      <alignment horizontal="left"/>
    </xf>
    <xf numFmtId="9" fontId="7" fillId="2" borderId="7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wrapText="1"/>
    </xf>
    <xf numFmtId="3" fontId="7" fillId="2" borderId="7" xfId="0" applyNumberFormat="1" applyFont="1" applyFill="1" applyBorder="1" applyAlignment="1"/>
    <xf numFmtId="0" fontId="3" fillId="2" borderId="3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vertical="top"/>
    </xf>
    <xf numFmtId="3" fontId="3" fillId="2" borderId="1" xfId="0" applyNumberFormat="1" applyFont="1" applyFill="1" applyBorder="1" applyAlignment="1" applyProtection="1">
      <alignment vertical="top"/>
      <protection locked="0"/>
    </xf>
    <xf numFmtId="3" fontId="3" fillId="2" borderId="0" xfId="0" applyNumberFormat="1" applyFont="1" applyFill="1" applyBorder="1" applyAlignment="1">
      <alignment vertical="top"/>
    </xf>
    <xf numFmtId="49" fontId="3" fillId="2" borderId="2" xfId="0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center" vertical="top"/>
    </xf>
    <xf numFmtId="49" fontId="3" fillId="2" borderId="8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center" vertical="top"/>
    </xf>
    <xf numFmtId="9" fontId="3" fillId="2" borderId="1" xfId="0" applyNumberFormat="1" applyFont="1" applyFill="1" applyBorder="1" applyAlignment="1">
      <alignment horizontal="center" vertical="top"/>
    </xf>
    <xf numFmtId="49" fontId="3" fillId="2" borderId="9" xfId="0" applyNumberFormat="1" applyFont="1" applyFill="1" applyBorder="1" applyAlignment="1">
      <alignment horizontal="center" vertical="top"/>
    </xf>
    <xf numFmtId="14" fontId="8" fillId="2" borderId="7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49" fontId="7" fillId="2" borderId="7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left" vertical="top" wrapText="1"/>
    </xf>
    <xf numFmtId="2" fontId="4" fillId="2" borderId="4" xfId="0" applyNumberFormat="1" applyFont="1" applyFill="1" applyBorder="1" applyAlignment="1">
      <alignment horizontal="left" vertical="top" wrapText="1"/>
    </xf>
    <xf numFmtId="2" fontId="4" fillId="2" borderId="6" xfId="0" applyNumberFormat="1" applyFont="1" applyFill="1" applyBorder="1" applyAlignment="1">
      <alignment horizontal="left" vertical="top" wrapText="1"/>
    </xf>
  </cellXfs>
  <cellStyles count="3">
    <cellStyle name="Normální" xfId="0" builtinId="0"/>
    <cellStyle name="normální_brutalni tabulka(2aaa" xfId="2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N1048576"/>
  <sheetViews>
    <sheetView tabSelected="1" zoomScale="78" zoomScaleNormal="78" workbookViewId="0">
      <selection activeCell="R16" sqref="R16:R21"/>
    </sheetView>
  </sheetViews>
  <sheetFormatPr defaultColWidth="9.109375" defaultRowHeight="12" x14ac:dyDescent="0.3"/>
  <cols>
    <col min="1" max="1" width="11.6640625" style="2" customWidth="1"/>
    <col min="2" max="2" width="33.33203125" style="2" customWidth="1"/>
    <col min="3" max="3" width="63.88671875" style="2" customWidth="1"/>
    <col min="4" max="4" width="15.5546875" style="2" customWidth="1"/>
    <col min="5" max="5" width="15" style="2" customWidth="1"/>
    <col min="6" max="6" width="19.44140625" style="2" customWidth="1"/>
    <col min="7" max="7" width="5.6640625" style="3" customWidth="1"/>
    <col min="8" max="8" width="20.33203125" style="3" customWidth="1"/>
    <col min="9" max="9" width="5.6640625" style="2" customWidth="1"/>
    <col min="10" max="10" width="9.6640625" style="2" customWidth="1"/>
    <col min="11" max="17" width="9.33203125" style="2" customWidth="1"/>
    <col min="18" max="18" width="14.44140625" style="2" customWidth="1"/>
    <col min="19" max="19" width="16.6640625" style="2" customWidth="1"/>
    <col min="20" max="20" width="10.33203125" style="2" customWidth="1"/>
    <col min="21" max="22" width="9.33203125" style="2" customWidth="1"/>
    <col min="23" max="23" width="10.33203125" style="2" customWidth="1"/>
    <col min="24" max="25" width="15.6640625" style="2" customWidth="1"/>
    <col min="26" max="26" width="15" style="2" customWidth="1"/>
    <col min="27" max="103" width="9.109375" style="2" customWidth="1"/>
    <col min="104" max="16384" width="9.109375" style="2"/>
  </cols>
  <sheetData>
    <row r="1" spans="1:170" ht="38.25" customHeight="1" x14ac:dyDescent="0.3">
      <c r="A1" s="1" t="s">
        <v>34</v>
      </c>
    </row>
    <row r="2" spans="1:170" ht="14.4" x14ac:dyDescent="0.3">
      <c r="A2" s="4" t="s">
        <v>44</v>
      </c>
      <c r="D2" s="4" t="s">
        <v>23</v>
      </c>
    </row>
    <row r="3" spans="1:170" ht="14.4" x14ac:dyDescent="0.3">
      <c r="A3" s="4" t="s">
        <v>45</v>
      </c>
      <c r="D3" s="2" t="s">
        <v>37</v>
      </c>
    </row>
    <row r="4" spans="1:170" ht="14.4" x14ac:dyDescent="0.3">
      <c r="A4" s="4" t="s">
        <v>46</v>
      </c>
      <c r="D4" s="2" t="s">
        <v>38</v>
      </c>
    </row>
    <row r="5" spans="1:170" ht="12.6" x14ac:dyDescent="0.3">
      <c r="A5" s="4" t="s">
        <v>35</v>
      </c>
    </row>
    <row r="6" spans="1:170" ht="14.4" x14ac:dyDescent="0.3">
      <c r="A6" s="4" t="s">
        <v>47</v>
      </c>
      <c r="D6" s="4" t="s">
        <v>24</v>
      </c>
    </row>
    <row r="7" spans="1:170" x14ac:dyDescent="0.3">
      <c r="A7" s="2" t="s">
        <v>36</v>
      </c>
      <c r="D7" s="2" t="s">
        <v>39</v>
      </c>
    </row>
    <row r="8" spans="1:170" ht="12.6" x14ac:dyDescent="0.3">
      <c r="A8" s="4" t="s">
        <v>22</v>
      </c>
      <c r="D8" s="2" t="s">
        <v>40</v>
      </c>
    </row>
    <row r="9" spans="1:170" ht="14.4" x14ac:dyDescent="0.3">
      <c r="A9" s="2" t="s">
        <v>48</v>
      </c>
      <c r="D9" s="2" t="s">
        <v>41</v>
      </c>
      <c r="X9" s="4" t="s">
        <v>47</v>
      </c>
    </row>
    <row r="10" spans="1:170" x14ac:dyDescent="0.3">
      <c r="D10" s="2" t="s">
        <v>42</v>
      </c>
      <c r="X10" s="2" t="s">
        <v>36</v>
      </c>
    </row>
    <row r="11" spans="1:170" x14ac:dyDescent="0.3">
      <c r="D11" s="2" t="s">
        <v>43</v>
      </c>
    </row>
    <row r="12" spans="1:170" ht="12.6" x14ac:dyDescent="0.3">
      <c r="A12" s="4"/>
    </row>
    <row r="13" spans="1:170" ht="26.4" customHeight="1" x14ac:dyDescent="0.3">
      <c r="A13" s="78" t="s">
        <v>0</v>
      </c>
      <c r="B13" s="78" t="s">
        <v>1</v>
      </c>
      <c r="C13" s="78" t="s">
        <v>17</v>
      </c>
      <c r="D13" s="78" t="s">
        <v>13</v>
      </c>
      <c r="E13" s="83" t="s">
        <v>2</v>
      </c>
      <c r="F13" s="78" t="s">
        <v>30</v>
      </c>
      <c r="G13" s="78"/>
      <c r="H13" s="78" t="s">
        <v>31</v>
      </c>
      <c r="I13" s="78"/>
      <c r="J13" s="78" t="s">
        <v>32</v>
      </c>
      <c r="K13" s="78" t="s">
        <v>14</v>
      </c>
      <c r="L13" s="78" t="s">
        <v>16</v>
      </c>
      <c r="M13" s="78" t="s">
        <v>28</v>
      </c>
      <c r="N13" s="78" t="s">
        <v>29</v>
      </c>
      <c r="O13" s="78" t="s">
        <v>33</v>
      </c>
      <c r="P13" s="78" t="s">
        <v>3</v>
      </c>
      <c r="Q13" s="78" t="s">
        <v>4</v>
      </c>
      <c r="R13" s="78" t="s">
        <v>5</v>
      </c>
      <c r="S13" s="78" t="s">
        <v>6</v>
      </c>
      <c r="T13" s="78" t="s">
        <v>7</v>
      </c>
      <c r="U13" s="78" t="s">
        <v>8</v>
      </c>
      <c r="V13" s="78" t="s">
        <v>9</v>
      </c>
      <c r="W13" s="78" t="s">
        <v>10</v>
      </c>
      <c r="X13" s="78" t="s">
        <v>11</v>
      </c>
      <c r="Y13" s="78" t="s">
        <v>12</v>
      </c>
      <c r="Z13" s="80" t="s">
        <v>15</v>
      </c>
    </row>
    <row r="14" spans="1:170" ht="59.4" customHeight="1" x14ac:dyDescent="0.3">
      <c r="A14" s="82"/>
      <c r="B14" s="82"/>
      <c r="C14" s="82"/>
      <c r="D14" s="82"/>
      <c r="E14" s="84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81"/>
    </row>
    <row r="15" spans="1:170" ht="41.25" customHeight="1" x14ac:dyDescent="0.3">
      <c r="A15" s="82"/>
      <c r="B15" s="82"/>
      <c r="C15" s="82"/>
      <c r="D15" s="82"/>
      <c r="E15" s="84"/>
      <c r="F15" s="37" t="s">
        <v>25</v>
      </c>
      <c r="G15" s="35" t="s">
        <v>26</v>
      </c>
      <c r="H15" s="35" t="s">
        <v>25</v>
      </c>
      <c r="I15" s="36" t="s">
        <v>26</v>
      </c>
      <c r="J15" s="36" t="s">
        <v>27</v>
      </c>
      <c r="K15" s="36" t="s">
        <v>19</v>
      </c>
      <c r="L15" s="36" t="s">
        <v>19</v>
      </c>
      <c r="M15" s="36" t="s">
        <v>20</v>
      </c>
      <c r="N15" s="36" t="s">
        <v>21</v>
      </c>
      <c r="O15" s="36" t="s">
        <v>21</v>
      </c>
      <c r="P15" s="36" t="s">
        <v>20</v>
      </c>
      <c r="Q15" s="36"/>
      <c r="R15" s="36"/>
      <c r="S15" s="36"/>
      <c r="T15" s="35"/>
      <c r="U15" s="35"/>
      <c r="V15" s="35"/>
      <c r="W15" s="35"/>
      <c r="X15" s="35"/>
      <c r="Y15" s="36"/>
      <c r="Z15" s="36"/>
    </row>
    <row r="16" spans="1:170" s="5" customFormat="1" ht="12.75" customHeight="1" x14ac:dyDescent="0.2">
      <c r="A16" s="38" t="s">
        <v>49</v>
      </c>
      <c r="B16" s="39" t="s">
        <v>60</v>
      </c>
      <c r="C16" s="40" t="s">
        <v>71</v>
      </c>
      <c r="D16" s="41">
        <v>1587800</v>
      </c>
      <c r="E16" s="41">
        <v>1429020</v>
      </c>
      <c r="F16" s="42" t="s">
        <v>83</v>
      </c>
      <c r="G16" s="43" t="s">
        <v>115</v>
      </c>
      <c r="H16" s="44" t="s">
        <v>90</v>
      </c>
      <c r="I16" s="64" t="s">
        <v>115</v>
      </c>
      <c r="J16" s="6">
        <v>33</v>
      </c>
      <c r="K16" s="6">
        <v>12.5</v>
      </c>
      <c r="L16" s="6">
        <v>13.5</v>
      </c>
      <c r="M16" s="6">
        <v>5</v>
      </c>
      <c r="N16" s="6">
        <v>8.5</v>
      </c>
      <c r="O16" s="6">
        <v>8.5</v>
      </c>
      <c r="P16" s="6">
        <v>5</v>
      </c>
      <c r="Q16" s="7">
        <f t="shared" ref="Q16:Q27" si="0">SUM(J16:P16)</f>
        <v>86</v>
      </c>
      <c r="R16" s="65">
        <v>1300000</v>
      </c>
      <c r="S16" s="68" t="s">
        <v>116</v>
      </c>
      <c r="T16" s="45" t="s">
        <v>99</v>
      </c>
      <c r="U16" s="69" t="s">
        <v>99</v>
      </c>
      <c r="V16" s="45" t="s">
        <v>101</v>
      </c>
      <c r="W16" s="70" t="s">
        <v>101</v>
      </c>
      <c r="X16" s="45" t="s">
        <v>109</v>
      </c>
      <c r="Y16" s="45" t="s">
        <v>109</v>
      </c>
      <c r="Z16" s="72">
        <v>0.9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</row>
    <row r="17" spans="1:170" s="5" customFormat="1" ht="12.75" customHeight="1" x14ac:dyDescent="0.2">
      <c r="A17" s="45" t="s">
        <v>51</v>
      </c>
      <c r="B17" s="42" t="s">
        <v>60</v>
      </c>
      <c r="C17" s="46" t="s">
        <v>73</v>
      </c>
      <c r="D17" s="41">
        <v>10084890</v>
      </c>
      <c r="E17" s="41">
        <v>1000000</v>
      </c>
      <c r="F17" s="42" t="s">
        <v>85</v>
      </c>
      <c r="G17" s="47" t="s">
        <v>99</v>
      </c>
      <c r="H17" s="42" t="s">
        <v>93</v>
      </c>
      <c r="I17" s="13" t="s">
        <v>99</v>
      </c>
      <c r="J17" s="6">
        <v>32.833300000000001</v>
      </c>
      <c r="K17" s="6">
        <v>13.166700000000001</v>
      </c>
      <c r="L17" s="6">
        <v>12.666700000000001</v>
      </c>
      <c r="M17" s="6">
        <v>5</v>
      </c>
      <c r="N17" s="6">
        <v>8.1667000000000005</v>
      </c>
      <c r="O17" s="6">
        <v>8.6667000000000005</v>
      </c>
      <c r="P17" s="6">
        <v>5</v>
      </c>
      <c r="Q17" s="7">
        <f t="shared" si="0"/>
        <v>85.500100000000003</v>
      </c>
      <c r="R17" s="65">
        <v>1000000</v>
      </c>
      <c r="S17" s="68" t="s">
        <v>116</v>
      </c>
      <c r="T17" s="45" t="s">
        <v>100</v>
      </c>
      <c r="U17" s="69" t="s">
        <v>100</v>
      </c>
      <c r="V17" s="48" t="s">
        <v>103</v>
      </c>
      <c r="W17" s="73" t="s">
        <v>102</v>
      </c>
      <c r="X17" s="45" t="s">
        <v>111</v>
      </c>
      <c r="Y17" s="45" t="s">
        <v>111</v>
      </c>
      <c r="Z17" s="72">
        <f t="shared" ref="Z17:Z21" si="1">R17/(0.7*D17)</f>
        <v>0.14165463664664946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</row>
    <row r="18" spans="1:170" s="5" customFormat="1" ht="12.75" customHeight="1" x14ac:dyDescent="0.2">
      <c r="A18" s="49" t="s">
        <v>58</v>
      </c>
      <c r="B18" s="50" t="s">
        <v>68</v>
      </c>
      <c r="C18" s="51" t="s">
        <v>80</v>
      </c>
      <c r="D18" s="41">
        <v>2904000</v>
      </c>
      <c r="E18" s="41">
        <v>800000</v>
      </c>
      <c r="F18" s="52" t="s">
        <v>92</v>
      </c>
      <c r="G18" s="47" t="s">
        <v>115</v>
      </c>
      <c r="H18" s="52" t="s">
        <v>84</v>
      </c>
      <c r="I18" s="13" t="s">
        <v>99</v>
      </c>
      <c r="J18" s="6">
        <v>32</v>
      </c>
      <c r="K18" s="6">
        <v>12.666700000000001</v>
      </c>
      <c r="L18" s="6">
        <v>11.833299999999999</v>
      </c>
      <c r="M18" s="6">
        <v>5</v>
      </c>
      <c r="N18" s="6">
        <v>8.3332999999999995</v>
      </c>
      <c r="O18" s="6">
        <v>8.5</v>
      </c>
      <c r="P18" s="6">
        <v>4</v>
      </c>
      <c r="Q18" s="7">
        <f t="shared" si="0"/>
        <v>82.333299999999994</v>
      </c>
      <c r="R18" s="65">
        <v>600000</v>
      </c>
      <c r="S18" s="68" t="s">
        <v>116</v>
      </c>
      <c r="T18" s="49" t="s">
        <v>99</v>
      </c>
      <c r="U18" s="69" t="s">
        <v>99</v>
      </c>
      <c r="V18" s="53" t="s">
        <v>107</v>
      </c>
      <c r="W18" s="73" t="s">
        <v>117</v>
      </c>
      <c r="X18" s="74">
        <v>43465</v>
      </c>
      <c r="Y18" s="74">
        <v>43465</v>
      </c>
      <c r="Z18" s="72">
        <f t="shared" si="1"/>
        <v>0.29515938606847703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</row>
    <row r="19" spans="1:170" s="5" customFormat="1" ht="12.75" customHeight="1" x14ac:dyDescent="0.2">
      <c r="A19" s="49" t="s">
        <v>56</v>
      </c>
      <c r="B19" s="50" t="s">
        <v>66</v>
      </c>
      <c r="C19" s="51" t="s">
        <v>78</v>
      </c>
      <c r="D19" s="41">
        <v>1192000</v>
      </c>
      <c r="E19" s="41">
        <v>450000</v>
      </c>
      <c r="F19" s="50" t="s">
        <v>90</v>
      </c>
      <c r="G19" s="47" t="s">
        <v>115</v>
      </c>
      <c r="H19" s="52" t="s">
        <v>98</v>
      </c>
      <c r="I19" s="13" t="s">
        <v>115</v>
      </c>
      <c r="J19" s="6">
        <v>31</v>
      </c>
      <c r="K19" s="6">
        <v>12.666700000000001</v>
      </c>
      <c r="L19" s="6">
        <v>11.666700000000001</v>
      </c>
      <c r="M19" s="6">
        <v>5</v>
      </c>
      <c r="N19" s="6">
        <v>8.6667000000000005</v>
      </c>
      <c r="O19" s="6">
        <v>7.8333000000000004</v>
      </c>
      <c r="P19" s="6">
        <v>4.6666999999999996</v>
      </c>
      <c r="Q19" s="7">
        <f t="shared" si="0"/>
        <v>81.500100000000003</v>
      </c>
      <c r="R19" s="65">
        <v>400000</v>
      </c>
      <c r="S19" s="68" t="s">
        <v>116</v>
      </c>
      <c r="T19" s="49" t="s">
        <v>99</v>
      </c>
      <c r="U19" s="69" t="s">
        <v>99</v>
      </c>
      <c r="V19" s="53">
        <v>0.67</v>
      </c>
      <c r="W19" s="73" t="s">
        <v>118</v>
      </c>
      <c r="X19" s="74">
        <v>43220</v>
      </c>
      <c r="Y19" s="74">
        <v>43220</v>
      </c>
      <c r="Z19" s="72">
        <f t="shared" si="1"/>
        <v>0.4793863854266539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</row>
    <row r="20" spans="1:170" s="5" customFormat="1" ht="12.75" customHeight="1" x14ac:dyDescent="0.2">
      <c r="A20" s="45" t="s">
        <v>50</v>
      </c>
      <c r="B20" s="39" t="s">
        <v>61</v>
      </c>
      <c r="C20" s="44" t="s">
        <v>72</v>
      </c>
      <c r="D20" s="41">
        <v>600000</v>
      </c>
      <c r="E20" s="41">
        <v>300000</v>
      </c>
      <c r="F20" s="42" t="s">
        <v>84</v>
      </c>
      <c r="G20" s="47" t="s">
        <v>99</v>
      </c>
      <c r="H20" s="44" t="s">
        <v>88</v>
      </c>
      <c r="I20" s="13" t="s">
        <v>99</v>
      </c>
      <c r="J20" s="6">
        <v>30.833300000000001</v>
      </c>
      <c r="K20" s="6">
        <v>11.333299999999999</v>
      </c>
      <c r="L20" s="6">
        <v>12.5</v>
      </c>
      <c r="M20" s="6">
        <v>5</v>
      </c>
      <c r="N20" s="6">
        <v>8.5</v>
      </c>
      <c r="O20" s="6">
        <v>8.5</v>
      </c>
      <c r="P20" s="6">
        <v>4</v>
      </c>
      <c r="Q20" s="7">
        <f t="shared" si="0"/>
        <v>80.666600000000003</v>
      </c>
      <c r="R20" s="65">
        <v>300000</v>
      </c>
      <c r="S20" s="68" t="s">
        <v>116</v>
      </c>
      <c r="T20" s="45" t="s">
        <v>100</v>
      </c>
      <c r="U20" s="69" t="s">
        <v>99</v>
      </c>
      <c r="V20" s="45" t="s">
        <v>102</v>
      </c>
      <c r="W20" s="73" t="s">
        <v>119</v>
      </c>
      <c r="X20" s="45" t="s">
        <v>110</v>
      </c>
      <c r="Y20" s="45" t="s">
        <v>110</v>
      </c>
      <c r="Z20" s="72">
        <f t="shared" si="1"/>
        <v>0.7142857142857143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</row>
    <row r="21" spans="1:170" s="5" customFormat="1" x14ac:dyDescent="0.2">
      <c r="A21" s="49" t="s">
        <v>59</v>
      </c>
      <c r="B21" s="50" t="s">
        <v>70</v>
      </c>
      <c r="C21" s="51" t="s">
        <v>82</v>
      </c>
      <c r="D21" s="41">
        <v>1545000</v>
      </c>
      <c r="E21" s="41">
        <v>750000</v>
      </c>
      <c r="F21" s="50" t="s">
        <v>94</v>
      </c>
      <c r="G21" s="47" t="s">
        <v>99</v>
      </c>
      <c r="H21" s="52" t="s">
        <v>89</v>
      </c>
      <c r="I21" s="13" t="s">
        <v>115</v>
      </c>
      <c r="J21" s="6">
        <v>30.333300000000001</v>
      </c>
      <c r="K21" s="6">
        <v>9.3332999999999995</v>
      </c>
      <c r="L21" s="6">
        <v>11.166700000000001</v>
      </c>
      <c r="M21" s="6">
        <v>4</v>
      </c>
      <c r="N21" s="6">
        <v>7</v>
      </c>
      <c r="O21" s="6">
        <v>5.6666999999999996</v>
      </c>
      <c r="P21" s="6">
        <v>4</v>
      </c>
      <c r="Q21" s="7">
        <f t="shared" si="0"/>
        <v>71.5</v>
      </c>
      <c r="R21" s="65">
        <v>400000</v>
      </c>
      <c r="S21" s="68" t="s">
        <v>116</v>
      </c>
      <c r="T21" s="49" t="s">
        <v>99</v>
      </c>
      <c r="U21" s="69" t="s">
        <v>99</v>
      </c>
      <c r="V21" s="54" t="s">
        <v>108</v>
      </c>
      <c r="W21" s="73" t="s">
        <v>119</v>
      </c>
      <c r="X21" s="74" t="s">
        <v>113</v>
      </c>
      <c r="Y21" s="45" t="s">
        <v>111</v>
      </c>
      <c r="Z21" s="72">
        <f t="shared" si="1"/>
        <v>0.36985668053629217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</row>
    <row r="22" spans="1:170" s="5" customFormat="1" ht="12.75" customHeight="1" x14ac:dyDescent="0.2">
      <c r="A22" s="45" t="s">
        <v>57</v>
      </c>
      <c r="B22" s="39" t="s">
        <v>67</v>
      </c>
      <c r="C22" s="44" t="s">
        <v>79</v>
      </c>
      <c r="D22" s="41">
        <v>1120843</v>
      </c>
      <c r="E22" s="41">
        <v>550000</v>
      </c>
      <c r="F22" s="42" t="s">
        <v>91</v>
      </c>
      <c r="G22" s="47" t="s">
        <v>99</v>
      </c>
      <c r="H22" s="55" t="s">
        <v>87</v>
      </c>
      <c r="I22" s="13" t="s">
        <v>115</v>
      </c>
      <c r="J22" s="6">
        <v>22.5</v>
      </c>
      <c r="K22" s="6">
        <v>12.333299999999999</v>
      </c>
      <c r="L22" s="6">
        <v>11</v>
      </c>
      <c r="M22" s="6">
        <v>4</v>
      </c>
      <c r="N22" s="6">
        <v>7</v>
      </c>
      <c r="O22" s="6">
        <v>5.6666999999999996</v>
      </c>
      <c r="P22" s="6">
        <v>4.8333000000000004</v>
      </c>
      <c r="Q22" s="7">
        <f t="shared" si="0"/>
        <v>67.333299999999994</v>
      </c>
      <c r="R22" s="65"/>
      <c r="S22" s="68"/>
      <c r="T22" s="45" t="s">
        <v>100</v>
      </c>
      <c r="U22" s="69"/>
      <c r="V22" s="45" t="s">
        <v>106</v>
      </c>
      <c r="W22" s="73"/>
      <c r="X22" s="45" t="s">
        <v>110</v>
      </c>
      <c r="Y22" s="71"/>
      <c r="Z22" s="75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</row>
    <row r="23" spans="1:170" s="5" customFormat="1" ht="12.75" customHeight="1" x14ac:dyDescent="0.2">
      <c r="A23" s="45" t="s">
        <v>52</v>
      </c>
      <c r="B23" s="39" t="s">
        <v>62</v>
      </c>
      <c r="C23" s="44" t="s">
        <v>74</v>
      </c>
      <c r="D23" s="41">
        <v>750000</v>
      </c>
      <c r="E23" s="41">
        <v>350000</v>
      </c>
      <c r="F23" s="42" t="s">
        <v>86</v>
      </c>
      <c r="G23" s="47" t="s">
        <v>100</v>
      </c>
      <c r="H23" s="44" t="s">
        <v>95</v>
      </c>
      <c r="I23" s="13" t="s">
        <v>99</v>
      </c>
      <c r="J23" s="6">
        <v>23.5</v>
      </c>
      <c r="K23" s="6">
        <v>10.333299999999999</v>
      </c>
      <c r="L23" s="6">
        <v>8.5</v>
      </c>
      <c r="M23" s="6">
        <v>4</v>
      </c>
      <c r="N23" s="6">
        <v>8</v>
      </c>
      <c r="O23" s="6">
        <v>6.5</v>
      </c>
      <c r="P23" s="6">
        <v>4</v>
      </c>
      <c r="Q23" s="7">
        <f t="shared" si="0"/>
        <v>64.833300000000008</v>
      </c>
      <c r="R23" s="65"/>
      <c r="S23" s="68"/>
      <c r="T23" s="45" t="s">
        <v>99</v>
      </c>
      <c r="U23" s="69"/>
      <c r="V23" s="45" t="s">
        <v>104</v>
      </c>
      <c r="W23" s="73"/>
      <c r="X23" s="45" t="s">
        <v>110</v>
      </c>
      <c r="Y23" s="71"/>
      <c r="Z23" s="7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</row>
    <row r="24" spans="1:170" s="5" customFormat="1" ht="13.5" customHeight="1" x14ac:dyDescent="0.2">
      <c r="A24" s="56" t="s">
        <v>114</v>
      </c>
      <c r="B24" s="57" t="s">
        <v>69</v>
      </c>
      <c r="C24" s="57" t="s">
        <v>81</v>
      </c>
      <c r="D24" s="58">
        <v>1903600</v>
      </c>
      <c r="E24" s="58">
        <v>870000</v>
      </c>
      <c r="F24" s="57" t="s">
        <v>93</v>
      </c>
      <c r="G24" s="47" t="s">
        <v>99</v>
      </c>
      <c r="H24" s="59" t="s">
        <v>85</v>
      </c>
      <c r="I24" s="13" t="s">
        <v>99</v>
      </c>
      <c r="J24" s="6">
        <v>24</v>
      </c>
      <c r="K24" s="6">
        <v>12.333299999999999</v>
      </c>
      <c r="L24" s="6">
        <v>9</v>
      </c>
      <c r="M24" s="6">
        <v>3.1667000000000001</v>
      </c>
      <c r="N24" s="6">
        <v>5.1666999999999996</v>
      </c>
      <c r="O24" s="6">
        <v>4.6666999999999996</v>
      </c>
      <c r="P24" s="6">
        <v>3</v>
      </c>
      <c r="Q24" s="7">
        <f t="shared" si="0"/>
        <v>61.333399999999997</v>
      </c>
      <c r="R24" s="65"/>
      <c r="S24" s="68"/>
      <c r="T24" s="56" t="s">
        <v>99</v>
      </c>
      <c r="U24" s="69"/>
      <c r="V24" s="60">
        <v>0.67</v>
      </c>
      <c r="W24" s="73"/>
      <c r="X24" s="76" t="s">
        <v>112</v>
      </c>
      <c r="Y24" s="71"/>
      <c r="Z24" s="7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</row>
    <row r="25" spans="1:170" s="5" customFormat="1" ht="12.75" customHeight="1" x14ac:dyDescent="0.2">
      <c r="A25" s="61" t="s">
        <v>53</v>
      </c>
      <c r="B25" s="52" t="s">
        <v>63</v>
      </c>
      <c r="C25" s="62" t="s">
        <v>75</v>
      </c>
      <c r="D25" s="41">
        <v>2573850</v>
      </c>
      <c r="E25" s="41">
        <v>462300</v>
      </c>
      <c r="F25" s="50" t="s">
        <v>87</v>
      </c>
      <c r="G25" s="47" t="s">
        <v>115</v>
      </c>
      <c r="H25" s="62" t="s">
        <v>96</v>
      </c>
      <c r="I25" s="13" t="s">
        <v>99</v>
      </c>
      <c r="J25" s="6">
        <v>19</v>
      </c>
      <c r="K25" s="6">
        <v>8.5</v>
      </c>
      <c r="L25" s="6">
        <v>7.6666999999999996</v>
      </c>
      <c r="M25" s="6">
        <v>2.8332999999999999</v>
      </c>
      <c r="N25" s="6">
        <v>7.3333000000000004</v>
      </c>
      <c r="O25" s="6">
        <v>4.5</v>
      </c>
      <c r="P25" s="6">
        <v>4</v>
      </c>
      <c r="Q25" s="7">
        <f t="shared" si="0"/>
        <v>53.833300000000001</v>
      </c>
      <c r="R25" s="65"/>
      <c r="S25" s="68"/>
      <c r="T25" s="49" t="s">
        <v>99</v>
      </c>
      <c r="U25" s="69"/>
      <c r="V25" s="53">
        <v>0.6</v>
      </c>
      <c r="W25" s="73"/>
      <c r="X25" s="74">
        <v>43343</v>
      </c>
      <c r="Y25" s="71"/>
      <c r="Z25" s="7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</row>
    <row r="26" spans="1:170" s="5" customFormat="1" ht="12.75" customHeight="1" x14ac:dyDescent="0.2">
      <c r="A26" s="56" t="s">
        <v>55</v>
      </c>
      <c r="B26" s="39" t="s">
        <v>65</v>
      </c>
      <c r="C26" s="44" t="s">
        <v>77</v>
      </c>
      <c r="D26" s="63">
        <v>939100</v>
      </c>
      <c r="E26" s="63">
        <v>320000</v>
      </c>
      <c r="F26" s="57" t="s">
        <v>89</v>
      </c>
      <c r="G26" s="47" t="s">
        <v>99</v>
      </c>
      <c r="H26" s="59" t="s">
        <v>94</v>
      </c>
      <c r="I26" s="13" t="s">
        <v>100</v>
      </c>
      <c r="J26" s="6">
        <v>17.666699999999999</v>
      </c>
      <c r="K26" s="6">
        <v>10</v>
      </c>
      <c r="L26" s="6">
        <v>7.6666999999999996</v>
      </c>
      <c r="M26" s="6">
        <v>3.1667000000000001</v>
      </c>
      <c r="N26" s="6">
        <v>5.1666999999999996</v>
      </c>
      <c r="O26" s="6">
        <v>4.3333000000000004</v>
      </c>
      <c r="P26" s="6">
        <v>5</v>
      </c>
      <c r="Q26" s="7">
        <f t="shared" si="0"/>
        <v>53.000099999999996</v>
      </c>
      <c r="R26" s="66"/>
      <c r="S26" s="68"/>
      <c r="T26" s="56" t="s">
        <v>100</v>
      </c>
      <c r="U26" s="69"/>
      <c r="V26" s="60">
        <v>0.34</v>
      </c>
      <c r="W26" s="73"/>
      <c r="X26" s="76" t="s">
        <v>110</v>
      </c>
      <c r="Y26" s="71"/>
      <c r="Z26" s="7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</row>
    <row r="27" spans="1:170" s="5" customFormat="1" ht="12.75" customHeight="1" x14ac:dyDescent="0.2">
      <c r="A27" s="45" t="s">
        <v>54</v>
      </c>
      <c r="B27" s="39" t="s">
        <v>64</v>
      </c>
      <c r="C27" s="44" t="s">
        <v>76</v>
      </c>
      <c r="D27" s="41">
        <v>1790000</v>
      </c>
      <c r="E27" s="41">
        <v>650000</v>
      </c>
      <c r="F27" s="42" t="s">
        <v>88</v>
      </c>
      <c r="G27" s="47" t="s">
        <v>99</v>
      </c>
      <c r="H27" s="44" t="s">
        <v>97</v>
      </c>
      <c r="I27" s="13" t="s">
        <v>99</v>
      </c>
      <c r="J27" s="6">
        <v>19.166699999999999</v>
      </c>
      <c r="K27" s="6">
        <v>8.3332999999999995</v>
      </c>
      <c r="L27" s="6">
        <v>7.6666999999999996</v>
      </c>
      <c r="M27" s="6">
        <v>2.8332999999999999</v>
      </c>
      <c r="N27" s="6">
        <v>6.5</v>
      </c>
      <c r="O27" s="6">
        <v>3.5</v>
      </c>
      <c r="P27" s="6">
        <v>3</v>
      </c>
      <c r="Q27" s="7">
        <f t="shared" si="0"/>
        <v>51</v>
      </c>
      <c r="R27" s="65"/>
      <c r="S27" s="68"/>
      <c r="T27" s="45" t="s">
        <v>99</v>
      </c>
      <c r="U27" s="69"/>
      <c r="V27" s="45" t="s">
        <v>105</v>
      </c>
      <c r="W27" s="77"/>
      <c r="X27" s="45" t="s">
        <v>112</v>
      </c>
      <c r="Y27" s="71"/>
      <c r="Z27" s="7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</row>
    <row r="28" spans="1:170" x14ac:dyDescent="0.3">
      <c r="D28" s="34">
        <f>SUM(D16:D27)</f>
        <v>26991083</v>
      </c>
      <c r="E28" s="34">
        <f>SUM(E16:E27)</f>
        <v>7931320</v>
      </c>
      <c r="F28" s="9"/>
      <c r="R28" s="67">
        <f>SUM(R16:R27)</f>
        <v>4000000</v>
      </c>
    </row>
    <row r="29" spans="1:170" x14ac:dyDescent="0.3">
      <c r="E29" s="9"/>
      <c r="F29" s="9"/>
      <c r="G29" s="9"/>
      <c r="H29" s="9"/>
      <c r="Q29" s="2" t="s">
        <v>18</v>
      </c>
      <c r="R29" s="67">
        <f>4000000-R28</f>
        <v>0</v>
      </c>
    </row>
    <row r="1048576" spans="19:19" x14ac:dyDescent="0.3">
      <c r="S1048576" s="8"/>
    </row>
  </sheetData>
  <mergeCells count="24">
    <mergeCell ref="U13:U14"/>
    <mergeCell ref="F13:G14"/>
    <mergeCell ref="H13:I14"/>
    <mergeCell ref="A13:A15"/>
    <mergeCell ref="B13:B15"/>
    <mergeCell ref="C13:C15"/>
    <mergeCell ref="D13:D15"/>
    <mergeCell ref="E13:E15"/>
    <mergeCell ref="W13:W14"/>
    <mergeCell ref="X13:X14"/>
    <mergeCell ref="Y13:Y14"/>
    <mergeCell ref="Z13:Z14"/>
    <mergeCell ref="J13:J14"/>
    <mergeCell ref="K13:K14"/>
    <mergeCell ref="L13:L14"/>
    <mergeCell ref="V13:V14"/>
    <mergeCell ref="M13:M14"/>
    <mergeCell ref="N13:N14"/>
    <mergeCell ref="O13:O14"/>
    <mergeCell ref="P13:P14"/>
    <mergeCell ref="Q13:Q14"/>
    <mergeCell ref="R13:R14"/>
    <mergeCell ref="S13:S14"/>
    <mergeCell ref="T13:T14"/>
  </mergeCells>
  <dataValidations count="2">
    <dataValidation type="whole" showInputMessage="1" showErrorMessage="1" errorTitle="ZNOVU A LÉPE" error="To je móóóóóóc!!!!" sqref="K17:P27">
      <formula1>0</formula1>
      <formula2>15</formula2>
    </dataValidation>
    <dataValidation type="whole" allowBlank="1" showInputMessage="1" showErrorMessage="1" errorTitle="ZNOVU A LÉPE" error="To je móóóóóóc!!!!" sqref="J17:J27">
      <formula1>0</formula1>
      <formula2>30</formula2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9"/>
  <sheetViews>
    <sheetView zoomScale="70" zoomScaleNormal="70" workbookViewId="0"/>
  </sheetViews>
  <sheetFormatPr defaultColWidth="9.109375" defaultRowHeight="12" x14ac:dyDescent="0.3"/>
  <cols>
    <col min="1" max="1" width="11.6640625" style="2" customWidth="1"/>
    <col min="2" max="2" width="33.33203125" style="2" customWidth="1"/>
    <col min="3" max="3" width="63.88671875" style="2" customWidth="1"/>
    <col min="4" max="4" width="15.5546875" style="2" customWidth="1"/>
    <col min="5" max="5" width="15" style="2" customWidth="1"/>
    <col min="6" max="6" width="19.44140625" style="2" customWidth="1"/>
    <col min="7" max="7" width="5.6640625" style="3" customWidth="1"/>
    <col min="8" max="8" width="20.332031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2" ht="38.25" customHeight="1" x14ac:dyDescent="0.3">
      <c r="A1" s="1" t="s">
        <v>34</v>
      </c>
    </row>
    <row r="2" spans="1:82" ht="14.4" x14ac:dyDescent="0.3">
      <c r="A2" s="4" t="s">
        <v>44</v>
      </c>
      <c r="D2" s="4" t="s">
        <v>23</v>
      </c>
    </row>
    <row r="3" spans="1:82" ht="14.4" x14ac:dyDescent="0.3">
      <c r="A3" s="4" t="s">
        <v>45</v>
      </c>
      <c r="D3" s="2" t="s">
        <v>37</v>
      </c>
    </row>
    <row r="4" spans="1:82" ht="14.4" x14ac:dyDescent="0.3">
      <c r="A4" s="4" t="s">
        <v>46</v>
      </c>
      <c r="D4" s="2" t="s">
        <v>38</v>
      </c>
    </row>
    <row r="5" spans="1:82" ht="12.6" x14ac:dyDescent="0.3">
      <c r="A5" s="4" t="s">
        <v>35</v>
      </c>
    </row>
    <row r="6" spans="1:82" ht="14.4" x14ac:dyDescent="0.3">
      <c r="A6" s="4" t="s">
        <v>47</v>
      </c>
      <c r="D6" s="4" t="s">
        <v>24</v>
      </c>
    </row>
    <row r="7" spans="1:82" x14ac:dyDescent="0.3">
      <c r="A7" s="2" t="s">
        <v>36</v>
      </c>
      <c r="D7" s="2" t="s">
        <v>39</v>
      </c>
    </row>
    <row r="8" spans="1:82" ht="12.6" x14ac:dyDescent="0.3">
      <c r="A8" s="4" t="s">
        <v>22</v>
      </c>
      <c r="D8" s="2" t="s">
        <v>40</v>
      </c>
    </row>
    <row r="9" spans="1:82" ht="14.4" x14ac:dyDescent="0.3">
      <c r="A9" s="2" t="s">
        <v>48</v>
      </c>
      <c r="D9" s="2" t="s">
        <v>41</v>
      </c>
    </row>
    <row r="10" spans="1:82" x14ac:dyDescent="0.3">
      <c r="D10" s="2" t="s">
        <v>42</v>
      </c>
    </row>
    <row r="11" spans="1:82" x14ac:dyDescent="0.3">
      <c r="D11" s="2" t="s">
        <v>43</v>
      </c>
    </row>
    <row r="12" spans="1:82" ht="12.6" x14ac:dyDescent="0.3">
      <c r="A12" s="4"/>
    </row>
    <row r="13" spans="1:82" ht="26.4" customHeight="1" x14ac:dyDescent="0.3">
      <c r="A13" s="78" t="s">
        <v>0</v>
      </c>
      <c r="B13" s="78" t="s">
        <v>1</v>
      </c>
      <c r="C13" s="78" t="s">
        <v>17</v>
      </c>
      <c r="D13" s="78" t="s">
        <v>13</v>
      </c>
      <c r="E13" s="83" t="s">
        <v>2</v>
      </c>
      <c r="F13" s="78" t="s">
        <v>30</v>
      </c>
      <c r="G13" s="78"/>
      <c r="H13" s="78" t="s">
        <v>31</v>
      </c>
      <c r="I13" s="78"/>
      <c r="J13" s="78" t="s">
        <v>32</v>
      </c>
      <c r="K13" s="78" t="s">
        <v>14</v>
      </c>
      <c r="L13" s="78" t="s">
        <v>16</v>
      </c>
      <c r="M13" s="78" t="s">
        <v>28</v>
      </c>
      <c r="N13" s="78" t="s">
        <v>29</v>
      </c>
      <c r="O13" s="78" t="s">
        <v>33</v>
      </c>
      <c r="P13" s="78" t="s">
        <v>3</v>
      </c>
      <c r="Q13" s="78" t="s">
        <v>4</v>
      </c>
    </row>
    <row r="14" spans="1:82" ht="59.4" customHeight="1" x14ac:dyDescent="0.3">
      <c r="A14" s="82"/>
      <c r="B14" s="82"/>
      <c r="C14" s="82"/>
      <c r="D14" s="82"/>
      <c r="E14" s="84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1:82" ht="41.25" customHeight="1" x14ac:dyDescent="0.3">
      <c r="A15" s="82"/>
      <c r="B15" s="82"/>
      <c r="C15" s="82"/>
      <c r="D15" s="82"/>
      <c r="E15" s="84"/>
      <c r="F15" s="37" t="s">
        <v>25</v>
      </c>
      <c r="G15" s="35" t="s">
        <v>26</v>
      </c>
      <c r="H15" s="35" t="s">
        <v>25</v>
      </c>
      <c r="I15" s="36" t="s">
        <v>26</v>
      </c>
      <c r="J15" s="36" t="s">
        <v>27</v>
      </c>
      <c r="K15" s="36" t="s">
        <v>19</v>
      </c>
      <c r="L15" s="36" t="s">
        <v>19</v>
      </c>
      <c r="M15" s="36" t="s">
        <v>20</v>
      </c>
      <c r="N15" s="36" t="s">
        <v>21</v>
      </c>
      <c r="O15" s="36" t="s">
        <v>21</v>
      </c>
      <c r="P15" s="36" t="s">
        <v>20</v>
      </c>
      <c r="Q15" s="36"/>
    </row>
    <row r="16" spans="1:82" s="5" customFormat="1" ht="12.75" customHeight="1" x14ac:dyDescent="0.2">
      <c r="A16" s="14" t="s">
        <v>49</v>
      </c>
      <c r="B16" s="15" t="s">
        <v>60</v>
      </c>
      <c r="C16" s="16" t="s">
        <v>71</v>
      </c>
      <c r="D16" s="17">
        <v>1587800</v>
      </c>
      <c r="E16" s="17">
        <v>1429020</v>
      </c>
      <c r="F16" s="18" t="s">
        <v>83</v>
      </c>
      <c r="G16" s="19" t="s">
        <v>115</v>
      </c>
      <c r="H16" s="20" t="s">
        <v>90</v>
      </c>
      <c r="I16" s="12" t="s">
        <v>115</v>
      </c>
      <c r="J16" s="6">
        <v>35</v>
      </c>
      <c r="K16" s="6">
        <v>13</v>
      </c>
      <c r="L16" s="6">
        <v>14</v>
      </c>
      <c r="M16" s="6">
        <v>5</v>
      </c>
      <c r="N16" s="6">
        <v>9</v>
      </c>
      <c r="O16" s="6">
        <v>9</v>
      </c>
      <c r="P16" s="6">
        <v>5</v>
      </c>
      <c r="Q16" s="7">
        <f>SUM(J16:P16)</f>
        <v>90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5" customFormat="1" ht="12.75" customHeight="1" x14ac:dyDescent="0.2">
      <c r="A17" s="10" t="s">
        <v>50</v>
      </c>
      <c r="B17" s="15" t="s">
        <v>61</v>
      </c>
      <c r="C17" s="20" t="s">
        <v>72</v>
      </c>
      <c r="D17" s="17">
        <v>600000</v>
      </c>
      <c r="E17" s="17">
        <v>300000</v>
      </c>
      <c r="F17" s="18" t="s">
        <v>84</v>
      </c>
      <c r="G17" s="21" t="s">
        <v>99</v>
      </c>
      <c r="H17" s="20" t="s">
        <v>88</v>
      </c>
      <c r="I17" s="13" t="s">
        <v>99</v>
      </c>
      <c r="J17" s="6">
        <v>33</v>
      </c>
      <c r="K17" s="6">
        <v>11</v>
      </c>
      <c r="L17" s="6">
        <v>14</v>
      </c>
      <c r="M17" s="6">
        <v>5</v>
      </c>
      <c r="N17" s="6">
        <v>9</v>
      </c>
      <c r="O17" s="6">
        <v>9</v>
      </c>
      <c r="P17" s="6">
        <v>4</v>
      </c>
      <c r="Q17" s="7">
        <f t="shared" ref="Q17:Q27" si="0">SUM(J17:P17)</f>
        <v>85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s="5" customFormat="1" ht="12.75" customHeight="1" x14ac:dyDescent="0.2">
      <c r="A18" s="10" t="s">
        <v>51</v>
      </c>
      <c r="B18" s="18" t="s">
        <v>60</v>
      </c>
      <c r="C18" s="22" t="s">
        <v>73</v>
      </c>
      <c r="D18" s="17">
        <v>10084890</v>
      </c>
      <c r="E18" s="17">
        <v>1000000</v>
      </c>
      <c r="F18" s="18" t="s">
        <v>85</v>
      </c>
      <c r="G18" s="21" t="s">
        <v>99</v>
      </c>
      <c r="H18" s="18" t="s">
        <v>93</v>
      </c>
      <c r="I18" s="13" t="s">
        <v>99</v>
      </c>
      <c r="J18" s="6">
        <v>34</v>
      </c>
      <c r="K18" s="6">
        <v>14</v>
      </c>
      <c r="L18" s="6">
        <v>14</v>
      </c>
      <c r="M18" s="6">
        <v>5</v>
      </c>
      <c r="N18" s="6">
        <v>9</v>
      </c>
      <c r="O18" s="6">
        <v>10</v>
      </c>
      <c r="P18" s="6">
        <v>5</v>
      </c>
      <c r="Q18" s="7">
        <f t="shared" si="0"/>
        <v>91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s="5" customFormat="1" ht="12.75" customHeight="1" x14ac:dyDescent="0.2">
      <c r="A19" s="10" t="s">
        <v>52</v>
      </c>
      <c r="B19" s="15" t="s">
        <v>62</v>
      </c>
      <c r="C19" s="20" t="s">
        <v>74</v>
      </c>
      <c r="D19" s="17">
        <v>750000</v>
      </c>
      <c r="E19" s="17">
        <v>350000</v>
      </c>
      <c r="F19" s="18" t="s">
        <v>86</v>
      </c>
      <c r="G19" s="21" t="s">
        <v>100</v>
      </c>
      <c r="H19" s="20" t="s">
        <v>95</v>
      </c>
      <c r="I19" s="13" t="s">
        <v>99</v>
      </c>
      <c r="J19" s="6">
        <v>23</v>
      </c>
      <c r="K19" s="6">
        <v>9</v>
      </c>
      <c r="L19" s="6">
        <v>9</v>
      </c>
      <c r="M19" s="6">
        <v>4</v>
      </c>
      <c r="N19" s="6">
        <v>8</v>
      </c>
      <c r="O19" s="6">
        <v>6</v>
      </c>
      <c r="P19" s="6">
        <v>4</v>
      </c>
      <c r="Q19" s="7">
        <f t="shared" si="0"/>
        <v>63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s="5" customFormat="1" ht="12.75" customHeight="1" x14ac:dyDescent="0.2">
      <c r="A20" s="11" t="s">
        <v>53</v>
      </c>
      <c r="B20" s="23" t="s">
        <v>63</v>
      </c>
      <c r="C20" s="24" t="s">
        <v>75</v>
      </c>
      <c r="D20" s="17">
        <v>2573850</v>
      </c>
      <c r="E20" s="17">
        <v>462300</v>
      </c>
      <c r="F20" s="25" t="s">
        <v>87</v>
      </c>
      <c r="G20" s="21" t="s">
        <v>115</v>
      </c>
      <c r="H20" s="24" t="s">
        <v>96</v>
      </c>
      <c r="I20" s="13" t="s">
        <v>99</v>
      </c>
      <c r="J20" s="6">
        <v>20</v>
      </c>
      <c r="K20" s="6">
        <v>8</v>
      </c>
      <c r="L20" s="6">
        <v>9</v>
      </c>
      <c r="M20" s="6">
        <v>3</v>
      </c>
      <c r="N20" s="6">
        <v>8</v>
      </c>
      <c r="O20" s="6">
        <v>4</v>
      </c>
      <c r="P20" s="6">
        <v>4</v>
      </c>
      <c r="Q20" s="7">
        <f t="shared" si="0"/>
        <v>56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s="5" customFormat="1" x14ac:dyDescent="0.2">
      <c r="A21" s="10" t="s">
        <v>54</v>
      </c>
      <c r="B21" s="15" t="s">
        <v>64</v>
      </c>
      <c r="C21" s="20" t="s">
        <v>76</v>
      </c>
      <c r="D21" s="17">
        <v>1790000</v>
      </c>
      <c r="E21" s="17">
        <v>650000</v>
      </c>
      <c r="F21" s="18" t="s">
        <v>88</v>
      </c>
      <c r="G21" s="21" t="s">
        <v>99</v>
      </c>
      <c r="H21" s="20" t="s">
        <v>97</v>
      </c>
      <c r="I21" s="13" t="s">
        <v>99</v>
      </c>
      <c r="J21" s="6">
        <v>20</v>
      </c>
      <c r="K21" s="6">
        <v>8</v>
      </c>
      <c r="L21" s="6">
        <v>9</v>
      </c>
      <c r="M21" s="6">
        <v>3</v>
      </c>
      <c r="N21" s="6">
        <v>7</v>
      </c>
      <c r="O21" s="6">
        <v>3</v>
      </c>
      <c r="P21" s="6">
        <v>3</v>
      </c>
      <c r="Q21" s="7">
        <f t="shared" si="0"/>
        <v>53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s="5" customFormat="1" ht="12.75" customHeight="1" x14ac:dyDescent="0.2">
      <c r="A22" s="26" t="s">
        <v>55</v>
      </c>
      <c r="B22" s="15" t="s">
        <v>65</v>
      </c>
      <c r="C22" s="20" t="s">
        <v>77</v>
      </c>
      <c r="D22" s="27">
        <v>939100</v>
      </c>
      <c r="E22" s="27">
        <v>320000</v>
      </c>
      <c r="F22" s="28" t="s">
        <v>89</v>
      </c>
      <c r="G22" s="21" t="s">
        <v>99</v>
      </c>
      <c r="H22" s="29" t="s">
        <v>94</v>
      </c>
      <c r="I22" s="13" t="s">
        <v>100</v>
      </c>
      <c r="J22" s="6">
        <v>15</v>
      </c>
      <c r="K22" s="6">
        <v>9</v>
      </c>
      <c r="L22" s="6">
        <v>7</v>
      </c>
      <c r="M22" s="6">
        <v>3</v>
      </c>
      <c r="N22" s="6">
        <v>5</v>
      </c>
      <c r="O22" s="6">
        <v>5</v>
      </c>
      <c r="P22" s="6">
        <v>5</v>
      </c>
      <c r="Q22" s="7">
        <f t="shared" si="0"/>
        <v>49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s="5" customFormat="1" ht="12.75" customHeight="1" x14ac:dyDescent="0.2">
      <c r="A23" s="30" t="s">
        <v>56</v>
      </c>
      <c r="B23" s="25" t="s">
        <v>66</v>
      </c>
      <c r="C23" s="31" t="s">
        <v>78</v>
      </c>
      <c r="D23" s="17">
        <v>1192000</v>
      </c>
      <c r="E23" s="17">
        <v>450000</v>
      </c>
      <c r="F23" s="25" t="s">
        <v>90</v>
      </c>
      <c r="G23" s="21" t="s">
        <v>115</v>
      </c>
      <c r="H23" s="23" t="s">
        <v>98</v>
      </c>
      <c r="I23" s="13" t="s">
        <v>115</v>
      </c>
      <c r="J23" s="6">
        <v>33</v>
      </c>
      <c r="K23" s="6">
        <v>12</v>
      </c>
      <c r="L23" s="6">
        <v>12</v>
      </c>
      <c r="M23" s="6">
        <v>5</v>
      </c>
      <c r="N23" s="6">
        <v>9</v>
      </c>
      <c r="O23" s="6">
        <v>8</v>
      </c>
      <c r="P23" s="6">
        <v>5</v>
      </c>
      <c r="Q23" s="7">
        <f t="shared" si="0"/>
        <v>84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</row>
    <row r="24" spans="1:82" s="5" customFormat="1" ht="13.5" customHeight="1" x14ac:dyDescent="0.2">
      <c r="A24" s="10" t="s">
        <v>57</v>
      </c>
      <c r="B24" s="15" t="s">
        <v>67</v>
      </c>
      <c r="C24" s="20" t="s">
        <v>79</v>
      </c>
      <c r="D24" s="17">
        <v>1120843</v>
      </c>
      <c r="E24" s="17">
        <v>550000</v>
      </c>
      <c r="F24" s="18" t="s">
        <v>91</v>
      </c>
      <c r="G24" s="21" t="s">
        <v>99</v>
      </c>
      <c r="H24" s="32" t="s">
        <v>87</v>
      </c>
      <c r="I24" s="13" t="s">
        <v>115</v>
      </c>
      <c r="J24" s="6">
        <v>22</v>
      </c>
      <c r="K24" s="6">
        <v>13</v>
      </c>
      <c r="L24" s="6">
        <v>11</v>
      </c>
      <c r="M24" s="6">
        <v>4</v>
      </c>
      <c r="N24" s="6">
        <v>7</v>
      </c>
      <c r="O24" s="6">
        <v>6</v>
      </c>
      <c r="P24" s="6">
        <v>5</v>
      </c>
      <c r="Q24" s="7">
        <f t="shared" si="0"/>
        <v>68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1:82" s="5" customFormat="1" ht="12.75" customHeight="1" x14ac:dyDescent="0.2">
      <c r="A25" s="30" t="s">
        <v>58</v>
      </c>
      <c r="B25" s="25" t="s">
        <v>68</v>
      </c>
      <c r="C25" s="31" t="s">
        <v>80</v>
      </c>
      <c r="D25" s="17">
        <v>2904000</v>
      </c>
      <c r="E25" s="17">
        <v>800000</v>
      </c>
      <c r="F25" s="23" t="s">
        <v>92</v>
      </c>
      <c r="G25" s="21" t="s">
        <v>115</v>
      </c>
      <c r="H25" s="23" t="s">
        <v>84</v>
      </c>
      <c r="I25" s="13" t="s">
        <v>99</v>
      </c>
      <c r="J25" s="6">
        <v>34</v>
      </c>
      <c r="K25" s="6">
        <v>12</v>
      </c>
      <c r="L25" s="6">
        <v>12</v>
      </c>
      <c r="M25" s="6">
        <v>5</v>
      </c>
      <c r="N25" s="6">
        <v>9</v>
      </c>
      <c r="O25" s="6">
        <v>9</v>
      </c>
      <c r="P25" s="6">
        <v>4</v>
      </c>
      <c r="Q25" s="7">
        <f t="shared" si="0"/>
        <v>85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</row>
    <row r="26" spans="1:82" s="5" customFormat="1" ht="12.75" customHeight="1" x14ac:dyDescent="0.2">
      <c r="A26" s="26" t="s">
        <v>114</v>
      </c>
      <c r="B26" s="28" t="s">
        <v>69</v>
      </c>
      <c r="C26" s="28" t="s">
        <v>81</v>
      </c>
      <c r="D26" s="33">
        <v>1903600</v>
      </c>
      <c r="E26" s="33">
        <v>870000</v>
      </c>
      <c r="F26" s="28" t="s">
        <v>93</v>
      </c>
      <c r="G26" s="21" t="s">
        <v>99</v>
      </c>
      <c r="H26" s="29" t="s">
        <v>85</v>
      </c>
      <c r="I26" s="13" t="s">
        <v>99</v>
      </c>
      <c r="J26" s="6">
        <v>23</v>
      </c>
      <c r="K26" s="6">
        <v>12</v>
      </c>
      <c r="L26" s="6">
        <v>10</v>
      </c>
      <c r="M26" s="6">
        <v>4</v>
      </c>
      <c r="N26" s="6">
        <v>5</v>
      </c>
      <c r="O26" s="6">
        <v>4</v>
      </c>
      <c r="P26" s="6">
        <v>3</v>
      </c>
      <c r="Q26" s="7">
        <f t="shared" si="0"/>
        <v>61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</row>
    <row r="27" spans="1:82" s="5" customFormat="1" ht="12.75" customHeight="1" x14ac:dyDescent="0.2">
      <c r="A27" s="30" t="s">
        <v>59</v>
      </c>
      <c r="B27" s="25" t="s">
        <v>70</v>
      </c>
      <c r="C27" s="31" t="s">
        <v>82</v>
      </c>
      <c r="D27" s="17">
        <v>1545000</v>
      </c>
      <c r="E27" s="17">
        <v>750000</v>
      </c>
      <c r="F27" s="25" t="s">
        <v>94</v>
      </c>
      <c r="G27" s="21" t="s">
        <v>99</v>
      </c>
      <c r="H27" s="23" t="s">
        <v>89</v>
      </c>
      <c r="I27" s="13" t="s">
        <v>115</v>
      </c>
      <c r="J27" s="6">
        <v>31</v>
      </c>
      <c r="K27" s="6">
        <v>9</v>
      </c>
      <c r="L27" s="6">
        <v>11</v>
      </c>
      <c r="M27" s="6">
        <v>4</v>
      </c>
      <c r="N27" s="6">
        <v>7</v>
      </c>
      <c r="O27" s="6">
        <v>5</v>
      </c>
      <c r="P27" s="6">
        <v>4</v>
      </c>
      <c r="Q27" s="7">
        <f t="shared" si="0"/>
        <v>71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</row>
    <row r="28" spans="1:82" x14ac:dyDescent="0.3">
      <c r="D28" s="34">
        <f>SUM(D16:D27)</f>
        <v>26991083</v>
      </c>
      <c r="E28" s="34">
        <f>SUM(E16:E27)</f>
        <v>7931320</v>
      </c>
      <c r="F28" s="9"/>
    </row>
    <row r="29" spans="1:82" x14ac:dyDescent="0.3">
      <c r="E29" s="9"/>
      <c r="F29" s="9"/>
      <c r="G29" s="9"/>
      <c r="H29" s="9"/>
    </row>
  </sheetData>
  <mergeCells count="15">
    <mergeCell ref="F13:G14"/>
    <mergeCell ref="A13:A15"/>
    <mergeCell ref="B13:B15"/>
    <mergeCell ref="C13:C15"/>
    <mergeCell ref="D13:D15"/>
    <mergeCell ref="E13:E15"/>
    <mergeCell ref="O13:O14"/>
    <mergeCell ref="P13:P14"/>
    <mergeCell ref="Q13:Q14"/>
    <mergeCell ref="H13:I14"/>
    <mergeCell ref="J13:J14"/>
    <mergeCell ref="K13:K14"/>
    <mergeCell ref="L13:L14"/>
    <mergeCell ref="M13:M14"/>
    <mergeCell ref="N13:N14"/>
  </mergeCells>
  <dataValidations count="2">
    <dataValidation type="whole" allowBlank="1" showInputMessage="1" showErrorMessage="1" errorTitle="ZNOVU A LÉPE" error="To je móóóóóóc!!!!" sqref="J17:J27">
      <formula1>0</formula1>
      <formula2>30</formula2>
    </dataValidation>
    <dataValidation type="whole" showInputMessage="1" showErrorMessage="1" errorTitle="ZNOVU A LÉPE" error="To je móóóóóóc!!!!" sqref="K17:P27">
      <formula1>0</formula1>
      <formula2>15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9"/>
  <sheetViews>
    <sheetView zoomScale="70" zoomScaleNormal="70" workbookViewId="0"/>
  </sheetViews>
  <sheetFormatPr defaultColWidth="9.109375" defaultRowHeight="12" x14ac:dyDescent="0.3"/>
  <cols>
    <col min="1" max="1" width="11.6640625" style="2" customWidth="1"/>
    <col min="2" max="2" width="33.33203125" style="2" customWidth="1"/>
    <col min="3" max="3" width="63.88671875" style="2" customWidth="1"/>
    <col min="4" max="4" width="15.5546875" style="2" customWidth="1"/>
    <col min="5" max="5" width="15" style="2" customWidth="1"/>
    <col min="6" max="6" width="19.44140625" style="2" customWidth="1"/>
    <col min="7" max="7" width="5.6640625" style="3" customWidth="1"/>
    <col min="8" max="8" width="20.332031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2" ht="38.25" customHeight="1" x14ac:dyDescent="0.3">
      <c r="A1" s="1" t="s">
        <v>34</v>
      </c>
    </row>
    <row r="2" spans="1:82" ht="14.4" x14ac:dyDescent="0.3">
      <c r="A2" s="4" t="s">
        <v>44</v>
      </c>
      <c r="D2" s="4" t="s">
        <v>23</v>
      </c>
    </row>
    <row r="3" spans="1:82" ht="14.4" x14ac:dyDescent="0.3">
      <c r="A3" s="4" t="s">
        <v>45</v>
      </c>
      <c r="D3" s="2" t="s">
        <v>37</v>
      </c>
    </row>
    <row r="4" spans="1:82" ht="14.4" x14ac:dyDescent="0.3">
      <c r="A4" s="4" t="s">
        <v>46</v>
      </c>
      <c r="D4" s="2" t="s">
        <v>38</v>
      </c>
    </row>
    <row r="5" spans="1:82" ht="12.6" x14ac:dyDescent="0.3">
      <c r="A5" s="4" t="s">
        <v>35</v>
      </c>
    </row>
    <row r="6" spans="1:82" ht="14.4" x14ac:dyDescent="0.3">
      <c r="A6" s="4" t="s">
        <v>47</v>
      </c>
      <c r="D6" s="4" t="s">
        <v>24</v>
      </c>
    </row>
    <row r="7" spans="1:82" x14ac:dyDescent="0.3">
      <c r="A7" s="2" t="s">
        <v>36</v>
      </c>
      <c r="D7" s="2" t="s">
        <v>39</v>
      </c>
    </row>
    <row r="8" spans="1:82" ht="12.6" x14ac:dyDescent="0.3">
      <c r="A8" s="4" t="s">
        <v>22</v>
      </c>
      <c r="D8" s="2" t="s">
        <v>40</v>
      </c>
    </row>
    <row r="9" spans="1:82" ht="14.4" x14ac:dyDescent="0.3">
      <c r="A9" s="2" t="s">
        <v>48</v>
      </c>
      <c r="D9" s="2" t="s">
        <v>41</v>
      </c>
    </row>
    <row r="10" spans="1:82" x14ac:dyDescent="0.3">
      <c r="D10" s="2" t="s">
        <v>42</v>
      </c>
    </row>
    <row r="11" spans="1:82" x14ac:dyDescent="0.3">
      <c r="D11" s="2" t="s">
        <v>43</v>
      </c>
    </row>
    <row r="12" spans="1:82" ht="12.6" x14ac:dyDescent="0.3">
      <c r="A12" s="4"/>
    </row>
    <row r="13" spans="1:82" ht="26.4" customHeight="1" x14ac:dyDescent="0.3">
      <c r="A13" s="78" t="s">
        <v>0</v>
      </c>
      <c r="B13" s="78" t="s">
        <v>1</v>
      </c>
      <c r="C13" s="78" t="s">
        <v>17</v>
      </c>
      <c r="D13" s="78" t="s">
        <v>13</v>
      </c>
      <c r="E13" s="83" t="s">
        <v>2</v>
      </c>
      <c r="F13" s="78" t="s">
        <v>30</v>
      </c>
      <c r="G13" s="78"/>
      <c r="H13" s="78" t="s">
        <v>31</v>
      </c>
      <c r="I13" s="78"/>
      <c r="J13" s="78" t="s">
        <v>32</v>
      </c>
      <c r="K13" s="78" t="s">
        <v>14</v>
      </c>
      <c r="L13" s="78" t="s">
        <v>16</v>
      </c>
      <c r="M13" s="78" t="s">
        <v>28</v>
      </c>
      <c r="N13" s="78" t="s">
        <v>29</v>
      </c>
      <c r="O13" s="78" t="s">
        <v>33</v>
      </c>
      <c r="P13" s="78" t="s">
        <v>3</v>
      </c>
      <c r="Q13" s="78" t="s">
        <v>4</v>
      </c>
    </row>
    <row r="14" spans="1:82" ht="59.4" customHeight="1" x14ac:dyDescent="0.3">
      <c r="A14" s="82"/>
      <c r="B14" s="82"/>
      <c r="C14" s="82"/>
      <c r="D14" s="82"/>
      <c r="E14" s="84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1:82" ht="41.25" customHeight="1" x14ac:dyDescent="0.3">
      <c r="A15" s="82"/>
      <c r="B15" s="82"/>
      <c r="C15" s="82"/>
      <c r="D15" s="82"/>
      <c r="E15" s="84"/>
      <c r="F15" s="37" t="s">
        <v>25</v>
      </c>
      <c r="G15" s="35" t="s">
        <v>26</v>
      </c>
      <c r="H15" s="35" t="s">
        <v>25</v>
      </c>
      <c r="I15" s="36" t="s">
        <v>26</v>
      </c>
      <c r="J15" s="36" t="s">
        <v>27</v>
      </c>
      <c r="K15" s="36" t="s">
        <v>19</v>
      </c>
      <c r="L15" s="36" t="s">
        <v>19</v>
      </c>
      <c r="M15" s="36" t="s">
        <v>20</v>
      </c>
      <c r="N15" s="36" t="s">
        <v>21</v>
      </c>
      <c r="O15" s="36" t="s">
        <v>21</v>
      </c>
      <c r="P15" s="36" t="s">
        <v>20</v>
      </c>
      <c r="Q15" s="36"/>
    </row>
    <row r="16" spans="1:82" s="5" customFormat="1" ht="12.75" customHeight="1" x14ac:dyDescent="0.2">
      <c r="A16" s="14" t="s">
        <v>49</v>
      </c>
      <c r="B16" s="15" t="s">
        <v>60</v>
      </c>
      <c r="C16" s="16" t="s">
        <v>71</v>
      </c>
      <c r="D16" s="17">
        <v>1587800</v>
      </c>
      <c r="E16" s="17">
        <v>1429020</v>
      </c>
      <c r="F16" s="18" t="s">
        <v>83</v>
      </c>
      <c r="G16" s="19" t="s">
        <v>115</v>
      </c>
      <c r="H16" s="20" t="s">
        <v>90</v>
      </c>
      <c r="I16" s="12" t="s">
        <v>115</v>
      </c>
      <c r="J16" s="6">
        <v>35</v>
      </c>
      <c r="K16" s="6">
        <v>12</v>
      </c>
      <c r="L16" s="6">
        <v>15</v>
      </c>
      <c r="M16" s="6">
        <v>5</v>
      </c>
      <c r="N16" s="6">
        <v>8</v>
      </c>
      <c r="O16" s="6">
        <v>9</v>
      </c>
      <c r="P16" s="6">
        <v>5</v>
      </c>
      <c r="Q16" s="7">
        <f>SUM(J16:P16)</f>
        <v>89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5" customFormat="1" ht="12.75" customHeight="1" x14ac:dyDescent="0.2">
      <c r="A17" s="10" t="s">
        <v>50</v>
      </c>
      <c r="B17" s="15" t="s">
        <v>61</v>
      </c>
      <c r="C17" s="20" t="s">
        <v>72</v>
      </c>
      <c r="D17" s="17">
        <v>600000</v>
      </c>
      <c r="E17" s="17">
        <v>300000</v>
      </c>
      <c r="F17" s="18" t="s">
        <v>84</v>
      </c>
      <c r="G17" s="21" t="s">
        <v>99</v>
      </c>
      <c r="H17" s="20" t="s">
        <v>88</v>
      </c>
      <c r="I17" s="13" t="s">
        <v>99</v>
      </c>
      <c r="J17" s="6">
        <v>30</v>
      </c>
      <c r="K17" s="6">
        <v>12</v>
      </c>
      <c r="L17" s="6">
        <v>12</v>
      </c>
      <c r="M17" s="6">
        <v>5</v>
      </c>
      <c r="N17" s="6">
        <v>8</v>
      </c>
      <c r="O17" s="6">
        <v>8</v>
      </c>
      <c r="P17" s="6">
        <v>4</v>
      </c>
      <c r="Q17" s="7">
        <f t="shared" ref="Q17:Q27" si="0">SUM(J17:P17)</f>
        <v>79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s="5" customFormat="1" ht="12.75" customHeight="1" x14ac:dyDescent="0.2">
      <c r="A18" s="10" t="s">
        <v>51</v>
      </c>
      <c r="B18" s="18" t="s">
        <v>60</v>
      </c>
      <c r="C18" s="22" t="s">
        <v>73</v>
      </c>
      <c r="D18" s="17">
        <v>10084890</v>
      </c>
      <c r="E18" s="17">
        <v>1000000</v>
      </c>
      <c r="F18" s="18" t="s">
        <v>85</v>
      </c>
      <c r="G18" s="21" t="s">
        <v>99</v>
      </c>
      <c r="H18" s="18" t="s">
        <v>93</v>
      </c>
      <c r="I18" s="13" t="s">
        <v>99</v>
      </c>
      <c r="J18" s="6">
        <v>33</v>
      </c>
      <c r="K18" s="6">
        <v>12</v>
      </c>
      <c r="L18" s="6">
        <v>13</v>
      </c>
      <c r="M18" s="6">
        <v>5</v>
      </c>
      <c r="N18" s="6">
        <v>8</v>
      </c>
      <c r="O18" s="6">
        <v>9</v>
      </c>
      <c r="P18" s="6">
        <v>5</v>
      </c>
      <c r="Q18" s="7">
        <f t="shared" si="0"/>
        <v>85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s="5" customFormat="1" ht="12.75" customHeight="1" x14ac:dyDescent="0.2">
      <c r="A19" s="10" t="s">
        <v>52</v>
      </c>
      <c r="B19" s="15" t="s">
        <v>62</v>
      </c>
      <c r="C19" s="20" t="s">
        <v>74</v>
      </c>
      <c r="D19" s="17">
        <v>750000</v>
      </c>
      <c r="E19" s="17">
        <v>350000</v>
      </c>
      <c r="F19" s="18" t="s">
        <v>86</v>
      </c>
      <c r="G19" s="21" t="s">
        <v>100</v>
      </c>
      <c r="H19" s="20" t="s">
        <v>95</v>
      </c>
      <c r="I19" s="13" t="s">
        <v>99</v>
      </c>
      <c r="J19" s="6">
        <v>17</v>
      </c>
      <c r="K19" s="6">
        <v>10</v>
      </c>
      <c r="L19" s="6">
        <v>7</v>
      </c>
      <c r="M19" s="6">
        <v>4</v>
      </c>
      <c r="N19" s="6">
        <v>8</v>
      </c>
      <c r="O19" s="6">
        <v>6</v>
      </c>
      <c r="P19" s="6">
        <v>4</v>
      </c>
      <c r="Q19" s="7">
        <f t="shared" si="0"/>
        <v>56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s="5" customFormat="1" ht="12.75" customHeight="1" x14ac:dyDescent="0.2">
      <c r="A20" s="11" t="s">
        <v>53</v>
      </c>
      <c r="B20" s="23" t="s">
        <v>63</v>
      </c>
      <c r="C20" s="24" t="s">
        <v>75</v>
      </c>
      <c r="D20" s="17">
        <v>2573850</v>
      </c>
      <c r="E20" s="17">
        <v>462300</v>
      </c>
      <c r="F20" s="25" t="s">
        <v>87</v>
      </c>
      <c r="G20" s="21" t="s">
        <v>115</v>
      </c>
      <c r="H20" s="24" t="s">
        <v>96</v>
      </c>
      <c r="I20" s="13" t="s">
        <v>99</v>
      </c>
      <c r="J20" s="6">
        <v>17</v>
      </c>
      <c r="K20" s="6">
        <v>8</v>
      </c>
      <c r="L20" s="6">
        <v>7</v>
      </c>
      <c r="M20" s="6">
        <v>3</v>
      </c>
      <c r="N20" s="6">
        <v>7</v>
      </c>
      <c r="O20" s="6">
        <v>5</v>
      </c>
      <c r="P20" s="6">
        <v>4</v>
      </c>
      <c r="Q20" s="7">
        <f t="shared" si="0"/>
        <v>51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s="5" customFormat="1" x14ac:dyDescent="0.2">
      <c r="A21" s="10" t="s">
        <v>54</v>
      </c>
      <c r="B21" s="15" t="s">
        <v>64</v>
      </c>
      <c r="C21" s="20" t="s">
        <v>76</v>
      </c>
      <c r="D21" s="17">
        <v>1790000</v>
      </c>
      <c r="E21" s="17">
        <v>650000</v>
      </c>
      <c r="F21" s="18" t="s">
        <v>88</v>
      </c>
      <c r="G21" s="21" t="s">
        <v>99</v>
      </c>
      <c r="H21" s="20" t="s">
        <v>97</v>
      </c>
      <c r="I21" s="13" t="s">
        <v>99</v>
      </c>
      <c r="J21" s="6">
        <v>17</v>
      </c>
      <c r="K21" s="6">
        <v>8</v>
      </c>
      <c r="L21" s="6">
        <v>7</v>
      </c>
      <c r="M21" s="6">
        <v>3</v>
      </c>
      <c r="N21" s="6">
        <v>6</v>
      </c>
      <c r="O21" s="6">
        <v>4</v>
      </c>
      <c r="P21" s="6">
        <v>3</v>
      </c>
      <c r="Q21" s="7">
        <f t="shared" si="0"/>
        <v>48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s="5" customFormat="1" ht="12.75" customHeight="1" x14ac:dyDescent="0.2">
      <c r="A22" s="26" t="s">
        <v>55</v>
      </c>
      <c r="B22" s="15" t="s">
        <v>65</v>
      </c>
      <c r="C22" s="20" t="s">
        <v>77</v>
      </c>
      <c r="D22" s="27">
        <v>939100</v>
      </c>
      <c r="E22" s="27">
        <v>320000</v>
      </c>
      <c r="F22" s="28" t="s">
        <v>89</v>
      </c>
      <c r="G22" s="21" t="s">
        <v>99</v>
      </c>
      <c r="H22" s="29" t="s">
        <v>94</v>
      </c>
      <c r="I22" s="13" t="s">
        <v>100</v>
      </c>
      <c r="J22" s="6">
        <v>15</v>
      </c>
      <c r="K22" s="6">
        <v>11</v>
      </c>
      <c r="L22" s="6">
        <v>7</v>
      </c>
      <c r="M22" s="6">
        <v>3</v>
      </c>
      <c r="N22" s="6">
        <v>5</v>
      </c>
      <c r="O22" s="6">
        <v>4</v>
      </c>
      <c r="P22" s="6">
        <v>5</v>
      </c>
      <c r="Q22" s="7">
        <f t="shared" si="0"/>
        <v>50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s="5" customFormat="1" ht="12.75" customHeight="1" x14ac:dyDescent="0.2">
      <c r="A23" s="30" t="s">
        <v>56</v>
      </c>
      <c r="B23" s="25" t="s">
        <v>66</v>
      </c>
      <c r="C23" s="31" t="s">
        <v>78</v>
      </c>
      <c r="D23" s="17">
        <v>1192000</v>
      </c>
      <c r="E23" s="17">
        <v>450000</v>
      </c>
      <c r="F23" s="25" t="s">
        <v>90</v>
      </c>
      <c r="G23" s="21" t="s">
        <v>115</v>
      </c>
      <c r="H23" s="23" t="s">
        <v>98</v>
      </c>
      <c r="I23" s="13" t="s">
        <v>115</v>
      </c>
      <c r="J23" s="6">
        <v>32</v>
      </c>
      <c r="K23" s="6">
        <v>12</v>
      </c>
      <c r="L23" s="6">
        <v>12</v>
      </c>
      <c r="M23" s="6">
        <v>5</v>
      </c>
      <c r="N23" s="6">
        <v>8</v>
      </c>
      <c r="O23" s="6">
        <v>8</v>
      </c>
      <c r="P23" s="6">
        <v>5</v>
      </c>
      <c r="Q23" s="7">
        <f t="shared" si="0"/>
        <v>82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</row>
    <row r="24" spans="1:82" s="5" customFormat="1" ht="13.5" customHeight="1" x14ac:dyDescent="0.2">
      <c r="A24" s="10" t="s">
        <v>57</v>
      </c>
      <c r="B24" s="15" t="s">
        <v>67</v>
      </c>
      <c r="C24" s="20" t="s">
        <v>79</v>
      </c>
      <c r="D24" s="17">
        <v>1120843</v>
      </c>
      <c r="E24" s="17">
        <v>550000</v>
      </c>
      <c r="F24" s="18" t="s">
        <v>91</v>
      </c>
      <c r="G24" s="21" t="s">
        <v>99</v>
      </c>
      <c r="H24" s="32" t="s">
        <v>87</v>
      </c>
      <c r="I24" s="13" t="s">
        <v>115</v>
      </c>
      <c r="J24" s="6">
        <v>24</v>
      </c>
      <c r="K24" s="6">
        <v>12</v>
      </c>
      <c r="L24" s="6">
        <v>11</v>
      </c>
      <c r="M24" s="6">
        <v>4</v>
      </c>
      <c r="N24" s="6">
        <v>7</v>
      </c>
      <c r="O24" s="6">
        <v>5</v>
      </c>
      <c r="P24" s="6">
        <v>5</v>
      </c>
      <c r="Q24" s="7">
        <f t="shared" si="0"/>
        <v>68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1:82" s="5" customFormat="1" ht="12.75" customHeight="1" x14ac:dyDescent="0.2">
      <c r="A25" s="30" t="s">
        <v>58</v>
      </c>
      <c r="B25" s="25" t="s">
        <v>68</v>
      </c>
      <c r="C25" s="31" t="s">
        <v>80</v>
      </c>
      <c r="D25" s="17">
        <v>2904000</v>
      </c>
      <c r="E25" s="17">
        <v>800000</v>
      </c>
      <c r="F25" s="23" t="s">
        <v>92</v>
      </c>
      <c r="G25" s="21" t="s">
        <v>115</v>
      </c>
      <c r="H25" s="23" t="s">
        <v>84</v>
      </c>
      <c r="I25" s="13" t="s">
        <v>99</v>
      </c>
      <c r="J25" s="6">
        <v>32</v>
      </c>
      <c r="K25" s="6">
        <v>13</v>
      </c>
      <c r="L25" s="6">
        <v>13</v>
      </c>
      <c r="M25" s="6">
        <v>5</v>
      </c>
      <c r="N25" s="6">
        <v>9</v>
      </c>
      <c r="O25" s="6">
        <v>9</v>
      </c>
      <c r="P25" s="6">
        <v>4</v>
      </c>
      <c r="Q25" s="7">
        <f t="shared" si="0"/>
        <v>85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</row>
    <row r="26" spans="1:82" s="5" customFormat="1" ht="12.75" customHeight="1" x14ac:dyDescent="0.2">
      <c r="A26" s="26" t="s">
        <v>114</v>
      </c>
      <c r="B26" s="28" t="s">
        <v>69</v>
      </c>
      <c r="C26" s="28" t="s">
        <v>81</v>
      </c>
      <c r="D26" s="33">
        <v>1903600</v>
      </c>
      <c r="E26" s="33">
        <v>870000</v>
      </c>
      <c r="F26" s="28" t="s">
        <v>93</v>
      </c>
      <c r="G26" s="21" t="s">
        <v>99</v>
      </c>
      <c r="H26" s="29" t="s">
        <v>85</v>
      </c>
      <c r="I26" s="13" t="s">
        <v>99</v>
      </c>
      <c r="J26" s="6">
        <v>20</v>
      </c>
      <c r="K26" s="6">
        <v>12</v>
      </c>
      <c r="L26" s="6">
        <v>8</v>
      </c>
      <c r="M26" s="6">
        <v>3</v>
      </c>
      <c r="N26" s="6">
        <v>5</v>
      </c>
      <c r="O26" s="6">
        <v>5</v>
      </c>
      <c r="P26" s="6">
        <v>3</v>
      </c>
      <c r="Q26" s="7">
        <f t="shared" si="0"/>
        <v>56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</row>
    <row r="27" spans="1:82" s="5" customFormat="1" ht="12.75" customHeight="1" x14ac:dyDescent="0.2">
      <c r="A27" s="30" t="s">
        <v>59</v>
      </c>
      <c r="B27" s="25" t="s">
        <v>70</v>
      </c>
      <c r="C27" s="31" t="s">
        <v>82</v>
      </c>
      <c r="D27" s="17">
        <v>1545000</v>
      </c>
      <c r="E27" s="17">
        <v>750000</v>
      </c>
      <c r="F27" s="25" t="s">
        <v>94</v>
      </c>
      <c r="G27" s="21" t="s">
        <v>99</v>
      </c>
      <c r="H27" s="23" t="s">
        <v>89</v>
      </c>
      <c r="I27" s="13" t="s">
        <v>115</v>
      </c>
      <c r="J27" s="6">
        <v>30</v>
      </c>
      <c r="K27" s="6">
        <v>10</v>
      </c>
      <c r="L27" s="6">
        <v>12</v>
      </c>
      <c r="M27" s="6">
        <v>4</v>
      </c>
      <c r="N27" s="6">
        <v>7</v>
      </c>
      <c r="O27" s="6">
        <v>6</v>
      </c>
      <c r="P27" s="6">
        <v>4</v>
      </c>
      <c r="Q27" s="7">
        <f t="shared" si="0"/>
        <v>73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</row>
    <row r="28" spans="1:82" x14ac:dyDescent="0.3">
      <c r="D28" s="34">
        <f>SUM(D16:D27)</f>
        <v>26991083</v>
      </c>
      <c r="E28" s="34">
        <f>SUM(E16:E27)</f>
        <v>7931320</v>
      </c>
      <c r="F28" s="9"/>
    </row>
    <row r="29" spans="1:82" x14ac:dyDescent="0.3">
      <c r="E29" s="9"/>
      <c r="F29" s="9"/>
      <c r="G29" s="9"/>
      <c r="H29" s="9"/>
    </row>
  </sheetData>
  <mergeCells count="15">
    <mergeCell ref="F13:G14"/>
    <mergeCell ref="A13:A15"/>
    <mergeCell ref="B13:B15"/>
    <mergeCell ref="C13:C15"/>
    <mergeCell ref="D13:D15"/>
    <mergeCell ref="E13:E15"/>
    <mergeCell ref="O13:O14"/>
    <mergeCell ref="P13:P14"/>
    <mergeCell ref="Q13:Q14"/>
    <mergeCell ref="H13:I14"/>
    <mergeCell ref="J13:J14"/>
    <mergeCell ref="K13:K14"/>
    <mergeCell ref="L13:L14"/>
    <mergeCell ref="M13:M14"/>
    <mergeCell ref="N13:N14"/>
  </mergeCells>
  <dataValidations count="2">
    <dataValidation type="whole" showInputMessage="1" showErrorMessage="1" errorTitle="ZNOVU A LÉPE" error="To je móóóóóóc!!!!" sqref="K17:P27">
      <formula1>0</formula1>
      <formula2>15</formula2>
    </dataValidation>
    <dataValidation type="whole" allowBlank="1" showInputMessage="1" showErrorMessage="1" errorTitle="ZNOVU A LÉPE" error="To je móóóóóóc!!!!" sqref="J17:J27">
      <formula1>0</formula1>
      <formula2>30</formula2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9"/>
  <sheetViews>
    <sheetView zoomScale="70" zoomScaleNormal="70" workbookViewId="0"/>
  </sheetViews>
  <sheetFormatPr defaultColWidth="9.109375" defaultRowHeight="12" x14ac:dyDescent="0.3"/>
  <cols>
    <col min="1" max="1" width="11.6640625" style="2" customWidth="1"/>
    <col min="2" max="2" width="33.33203125" style="2" customWidth="1"/>
    <col min="3" max="3" width="63.88671875" style="2" customWidth="1"/>
    <col min="4" max="4" width="15.5546875" style="2" customWidth="1"/>
    <col min="5" max="5" width="15" style="2" customWidth="1"/>
    <col min="6" max="6" width="19.44140625" style="2" customWidth="1"/>
    <col min="7" max="7" width="5.6640625" style="3" customWidth="1"/>
    <col min="8" max="8" width="20.332031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2" ht="38.25" customHeight="1" x14ac:dyDescent="0.3">
      <c r="A1" s="1" t="s">
        <v>34</v>
      </c>
    </row>
    <row r="2" spans="1:82" ht="14.4" x14ac:dyDescent="0.3">
      <c r="A2" s="4" t="s">
        <v>44</v>
      </c>
      <c r="D2" s="4" t="s">
        <v>23</v>
      </c>
    </row>
    <row r="3" spans="1:82" ht="14.4" x14ac:dyDescent="0.3">
      <c r="A3" s="4" t="s">
        <v>45</v>
      </c>
      <c r="D3" s="2" t="s">
        <v>37</v>
      </c>
    </row>
    <row r="4" spans="1:82" ht="14.4" x14ac:dyDescent="0.3">
      <c r="A4" s="4" t="s">
        <v>46</v>
      </c>
      <c r="D4" s="2" t="s">
        <v>38</v>
      </c>
    </row>
    <row r="5" spans="1:82" ht="12.6" x14ac:dyDescent="0.3">
      <c r="A5" s="4" t="s">
        <v>35</v>
      </c>
    </row>
    <row r="6" spans="1:82" ht="14.4" x14ac:dyDescent="0.3">
      <c r="A6" s="4" t="s">
        <v>47</v>
      </c>
      <c r="D6" s="4" t="s">
        <v>24</v>
      </c>
    </row>
    <row r="7" spans="1:82" x14ac:dyDescent="0.3">
      <c r="A7" s="2" t="s">
        <v>36</v>
      </c>
      <c r="D7" s="2" t="s">
        <v>39</v>
      </c>
    </row>
    <row r="8" spans="1:82" ht="12.6" x14ac:dyDescent="0.3">
      <c r="A8" s="4" t="s">
        <v>22</v>
      </c>
      <c r="D8" s="2" t="s">
        <v>40</v>
      </c>
    </row>
    <row r="9" spans="1:82" ht="14.4" x14ac:dyDescent="0.3">
      <c r="A9" s="2" t="s">
        <v>48</v>
      </c>
      <c r="D9" s="2" t="s">
        <v>41</v>
      </c>
    </row>
    <row r="10" spans="1:82" x14ac:dyDescent="0.3">
      <c r="D10" s="2" t="s">
        <v>42</v>
      </c>
    </row>
    <row r="11" spans="1:82" x14ac:dyDescent="0.3">
      <c r="D11" s="2" t="s">
        <v>43</v>
      </c>
    </row>
    <row r="12" spans="1:82" ht="12.6" x14ac:dyDescent="0.3">
      <c r="A12" s="4"/>
    </row>
    <row r="13" spans="1:82" ht="26.4" customHeight="1" x14ac:dyDescent="0.3">
      <c r="A13" s="78" t="s">
        <v>0</v>
      </c>
      <c r="B13" s="78" t="s">
        <v>1</v>
      </c>
      <c r="C13" s="78" t="s">
        <v>17</v>
      </c>
      <c r="D13" s="78" t="s">
        <v>13</v>
      </c>
      <c r="E13" s="83" t="s">
        <v>2</v>
      </c>
      <c r="F13" s="78" t="s">
        <v>30</v>
      </c>
      <c r="G13" s="78"/>
      <c r="H13" s="78" t="s">
        <v>31</v>
      </c>
      <c r="I13" s="78"/>
      <c r="J13" s="78" t="s">
        <v>32</v>
      </c>
      <c r="K13" s="78" t="s">
        <v>14</v>
      </c>
      <c r="L13" s="78" t="s">
        <v>16</v>
      </c>
      <c r="M13" s="78" t="s">
        <v>28</v>
      </c>
      <c r="N13" s="78" t="s">
        <v>29</v>
      </c>
      <c r="O13" s="78" t="s">
        <v>33</v>
      </c>
      <c r="P13" s="78" t="s">
        <v>3</v>
      </c>
      <c r="Q13" s="78" t="s">
        <v>4</v>
      </c>
    </row>
    <row r="14" spans="1:82" ht="59.4" customHeight="1" x14ac:dyDescent="0.3">
      <c r="A14" s="82"/>
      <c r="B14" s="82"/>
      <c r="C14" s="82"/>
      <c r="D14" s="82"/>
      <c r="E14" s="84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1:82" ht="41.25" customHeight="1" x14ac:dyDescent="0.3">
      <c r="A15" s="82"/>
      <c r="B15" s="82"/>
      <c r="C15" s="82"/>
      <c r="D15" s="82"/>
      <c r="E15" s="84"/>
      <c r="F15" s="37" t="s">
        <v>25</v>
      </c>
      <c r="G15" s="35" t="s">
        <v>26</v>
      </c>
      <c r="H15" s="35" t="s">
        <v>25</v>
      </c>
      <c r="I15" s="36" t="s">
        <v>26</v>
      </c>
      <c r="J15" s="36" t="s">
        <v>27</v>
      </c>
      <c r="K15" s="36" t="s">
        <v>19</v>
      </c>
      <c r="L15" s="36" t="s">
        <v>19</v>
      </c>
      <c r="M15" s="36" t="s">
        <v>20</v>
      </c>
      <c r="N15" s="36" t="s">
        <v>21</v>
      </c>
      <c r="O15" s="36" t="s">
        <v>21</v>
      </c>
      <c r="P15" s="36" t="s">
        <v>20</v>
      </c>
      <c r="Q15" s="36"/>
    </row>
    <row r="16" spans="1:82" s="5" customFormat="1" ht="12.75" customHeight="1" x14ac:dyDescent="0.2">
      <c r="A16" s="14" t="s">
        <v>49</v>
      </c>
      <c r="B16" s="15" t="s">
        <v>60</v>
      </c>
      <c r="C16" s="16" t="s">
        <v>71</v>
      </c>
      <c r="D16" s="17">
        <v>1587800</v>
      </c>
      <c r="E16" s="17">
        <v>1429020</v>
      </c>
      <c r="F16" s="18" t="s">
        <v>83</v>
      </c>
      <c r="G16" s="19" t="s">
        <v>115</v>
      </c>
      <c r="H16" s="20" t="s">
        <v>90</v>
      </c>
      <c r="I16" s="12" t="s">
        <v>115</v>
      </c>
      <c r="J16" s="6">
        <v>30</v>
      </c>
      <c r="K16" s="6">
        <v>12</v>
      </c>
      <c r="L16" s="6">
        <v>12</v>
      </c>
      <c r="M16" s="6">
        <v>5</v>
      </c>
      <c r="N16" s="6">
        <v>9</v>
      </c>
      <c r="O16" s="6">
        <v>9</v>
      </c>
      <c r="P16" s="6">
        <v>5</v>
      </c>
      <c r="Q16" s="7">
        <f>SUM(J16:P16)</f>
        <v>82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5" customFormat="1" ht="12.75" customHeight="1" x14ac:dyDescent="0.2">
      <c r="A17" s="10" t="s">
        <v>50</v>
      </c>
      <c r="B17" s="15" t="s">
        <v>61</v>
      </c>
      <c r="C17" s="20" t="s">
        <v>72</v>
      </c>
      <c r="D17" s="17">
        <v>600000</v>
      </c>
      <c r="E17" s="17">
        <v>300000</v>
      </c>
      <c r="F17" s="18" t="s">
        <v>84</v>
      </c>
      <c r="G17" s="21" t="s">
        <v>99</v>
      </c>
      <c r="H17" s="20" t="s">
        <v>88</v>
      </c>
      <c r="I17" s="13" t="s">
        <v>99</v>
      </c>
      <c r="J17" s="6">
        <v>28</v>
      </c>
      <c r="K17" s="6">
        <v>12</v>
      </c>
      <c r="L17" s="6">
        <v>12</v>
      </c>
      <c r="M17" s="6">
        <v>5</v>
      </c>
      <c r="N17" s="6">
        <v>9</v>
      </c>
      <c r="O17" s="6">
        <v>9</v>
      </c>
      <c r="P17" s="6">
        <v>4</v>
      </c>
      <c r="Q17" s="7">
        <f t="shared" ref="Q17:Q27" si="0">SUM(J17:P17)</f>
        <v>79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s="5" customFormat="1" ht="12.75" customHeight="1" x14ac:dyDescent="0.2">
      <c r="A18" s="10" t="s">
        <v>51</v>
      </c>
      <c r="B18" s="18" t="s">
        <v>60</v>
      </c>
      <c r="C18" s="22" t="s">
        <v>73</v>
      </c>
      <c r="D18" s="17">
        <v>10084890</v>
      </c>
      <c r="E18" s="17">
        <v>1000000</v>
      </c>
      <c r="F18" s="18" t="s">
        <v>85</v>
      </c>
      <c r="G18" s="21" t="s">
        <v>99</v>
      </c>
      <c r="H18" s="18" t="s">
        <v>93</v>
      </c>
      <c r="I18" s="13" t="s">
        <v>99</v>
      </c>
      <c r="J18" s="6">
        <v>31</v>
      </c>
      <c r="K18" s="6">
        <v>13</v>
      </c>
      <c r="L18" s="6">
        <v>12</v>
      </c>
      <c r="M18" s="6">
        <v>5</v>
      </c>
      <c r="N18" s="6">
        <v>9</v>
      </c>
      <c r="O18" s="6">
        <v>9</v>
      </c>
      <c r="P18" s="6">
        <v>5</v>
      </c>
      <c r="Q18" s="7">
        <f t="shared" si="0"/>
        <v>84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s="5" customFormat="1" ht="12.75" customHeight="1" x14ac:dyDescent="0.2">
      <c r="A19" s="10" t="s">
        <v>52</v>
      </c>
      <c r="B19" s="15" t="s">
        <v>62</v>
      </c>
      <c r="C19" s="20" t="s">
        <v>74</v>
      </c>
      <c r="D19" s="17">
        <v>750000</v>
      </c>
      <c r="E19" s="17">
        <v>350000</v>
      </c>
      <c r="F19" s="18" t="s">
        <v>86</v>
      </c>
      <c r="G19" s="21" t="s">
        <v>100</v>
      </c>
      <c r="H19" s="20" t="s">
        <v>95</v>
      </c>
      <c r="I19" s="13" t="s">
        <v>99</v>
      </c>
      <c r="J19" s="6">
        <v>22</v>
      </c>
      <c r="K19" s="6">
        <v>11</v>
      </c>
      <c r="L19" s="6">
        <v>8</v>
      </c>
      <c r="M19" s="6">
        <v>4</v>
      </c>
      <c r="N19" s="6">
        <v>9</v>
      </c>
      <c r="O19" s="6">
        <v>6</v>
      </c>
      <c r="P19" s="6">
        <v>4</v>
      </c>
      <c r="Q19" s="7">
        <f t="shared" si="0"/>
        <v>64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s="5" customFormat="1" ht="12.75" customHeight="1" x14ac:dyDescent="0.2">
      <c r="A20" s="11" t="s">
        <v>53</v>
      </c>
      <c r="B20" s="23" t="s">
        <v>63</v>
      </c>
      <c r="C20" s="24" t="s">
        <v>75</v>
      </c>
      <c r="D20" s="17">
        <v>2573850</v>
      </c>
      <c r="E20" s="17">
        <v>462300</v>
      </c>
      <c r="F20" s="25" t="s">
        <v>87</v>
      </c>
      <c r="G20" s="21" t="s">
        <v>115</v>
      </c>
      <c r="H20" s="24" t="s">
        <v>96</v>
      </c>
      <c r="I20" s="13" t="s">
        <v>99</v>
      </c>
      <c r="J20" s="6">
        <v>15</v>
      </c>
      <c r="K20" s="6">
        <v>8</v>
      </c>
      <c r="L20" s="6">
        <v>5</v>
      </c>
      <c r="M20" s="6">
        <v>3</v>
      </c>
      <c r="N20" s="6">
        <v>7</v>
      </c>
      <c r="O20" s="6">
        <v>4</v>
      </c>
      <c r="P20" s="6">
        <v>4</v>
      </c>
      <c r="Q20" s="7">
        <f t="shared" si="0"/>
        <v>46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s="5" customFormat="1" x14ac:dyDescent="0.2">
      <c r="A21" s="10" t="s">
        <v>54</v>
      </c>
      <c r="B21" s="15" t="s">
        <v>64</v>
      </c>
      <c r="C21" s="20" t="s">
        <v>76</v>
      </c>
      <c r="D21" s="17">
        <v>1790000</v>
      </c>
      <c r="E21" s="17">
        <v>650000</v>
      </c>
      <c r="F21" s="18" t="s">
        <v>88</v>
      </c>
      <c r="G21" s="21" t="s">
        <v>99</v>
      </c>
      <c r="H21" s="20" t="s">
        <v>97</v>
      </c>
      <c r="I21" s="13" t="s">
        <v>99</v>
      </c>
      <c r="J21" s="6">
        <v>15</v>
      </c>
      <c r="K21" s="6">
        <v>8</v>
      </c>
      <c r="L21" s="6">
        <v>5</v>
      </c>
      <c r="M21" s="6">
        <v>3</v>
      </c>
      <c r="N21" s="6">
        <v>6</v>
      </c>
      <c r="O21" s="6">
        <v>3</v>
      </c>
      <c r="P21" s="6">
        <v>3</v>
      </c>
      <c r="Q21" s="7">
        <f t="shared" si="0"/>
        <v>43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s="5" customFormat="1" ht="12.75" customHeight="1" x14ac:dyDescent="0.2">
      <c r="A22" s="26" t="s">
        <v>55</v>
      </c>
      <c r="B22" s="15" t="s">
        <v>65</v>
      </c>
      <c r="C22" s="20" t="s">
        <v>77</v>
      </c>
      <c r="D22" s="27">
        <v>939100</v>
      </c>
      <c r="E22" s="27">
        <v>320000</v>
      </c>
      <c r="F22" s="28" t="s">
        <v>89</v>
      </c>
      <c r="G22" s="21" t="s">
        <v>99</v>
      </c>
      <c r="H22" s="29" t="s">
        <v>94</v>
      </c>
      <c r="I22" s="13" t="s">
        <v>100</v>
      </c>
      <c r="J22" s="6">
        <v>19</v>
      </c>
      <c r="K22" s="6">
        <v>10</v>
      </c>
      <c r="L22" s="6">
        <v>6</v>
      </c>
      <c r="M22" s="6">
        <v>3</v>
      </c>
      <c r="N22" s="6">
        <v>5</v>
      </c>
      <c r="O22" s="6">
        <v>4</v>
      </c>
      <c r="P22" s="6">
        <v>5</v>
      </c>
      <c r="Q22" s="7">
        <f t="shared" si="0"/>
        <v>52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s="5" customFormat="1" ht="12.75" customHeight="1" x14ac:dyDescent="0.2">
      <c r="A23" s="30" t="s">
        <v>56</v>
      </c>
      <c r="B23" s="25" t="s">
        <v>66</v>
      </c>
      <c r="C23" s="31" t="s">
        <v>78</v>
      </c>
      <c r="D23" s="17">
        <v>1192000</v>
      </c>
      <c r="E23" s="17">
        <v>450000</v>
      </c>
      <c r="F23" s="25" t="s">
        <v>90</v>
      </c>
      <c r="G23" s="21" t="s">
        <v>115</v>
      </c>
      <c r="H23" s="23" t="s">
        <v>98</v>
      </c>
      <c r="I23" s="13" t="s">
        <v>115</v>
      </c>
      <c r="J23" s="6">
        <v>28</v>
      </c>
      <c r="K23" s="6">
        <v>12</v>
      </c>
      <c r="L23" s="6">
        <v>11</v>
      </c>
      <c r="M23" s="6">
        <v>5</v>
      </c>
      <c r="N23" s="6">
        <v>9</v>
      </c>
      <c r="O23" s="6">
        <v>8</v>
      </c>
      <c r="P23" s="6">
        <v>5</v>
      </c>
      <c r="Q23" s="7">
        <f t="shared" si="0"/>
        <v>78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</row>
    <row r="24" spans="1:82" s="5" customFormat="1" ht="13.5" customHeight="1" x14ac:dyDescent="0.2">
      <c r="A24" s="10" t="s">
        <v>57</v>
      </c>
      <c r="B24" s="15" t="s">
        <v>67</v>
      </c>
      <c r="C24" s="20" t="s">
        <v>79</v>
      </c>
      <c r="D24" s="17">
        <v>1120843</v>
      </c>
      <c r="E24" s="17">
        <v>550000</v>
      </c>
      <c r="F24" s="18" t="s">
        <v>91</v>
      </c>
      <c r="G24" s="21" t="s">
        <v>99</v>
      </c>
      <c r="H24" s="32" t="s">
        <v>87</v>
      </c>
      <c r="I24" s="13" t="s">
        <v>115</v>
      </c>
      <c r="J24" s="6">
        <v>20</v>
      </c>
      <c r="K24" s="6">
        <v>12</v>
      </c>
      <c r="L24" s="6">
        <v>11</v>
      </c>
      <c r="M24" s="6">
        <v>4</v>
      </c>
      <c r="N24" s="6">
        <v>7</v>
      </c>
      <c r="O24" s="6">
        <v>6</v>
      </c>
      <c r="P24" s="6">
        <v>5</v>
      </c>
      <c r="Q24" s="7">
        <f t="shared" si="0"/>
        <v>65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1:82" s="5" customFormat="1" ht="12.75" customHeight="1" x14ac:dyDescent="0.2">
      <c r="A25" s="30" t="s">
        <v>58</v>
      </c>
      <c r="B25" s="25" t="s">
        <v>68</v>
      </c>
      <c r="C25" s="31" t="s">
        <v>80</v>
      </c>
      <c r="D25" s="17">
        <v>2904000</v>
      </c>
      <c r="E25" s="17">
        <v>800000</v>
      </c>
      <c r="F25" s="23" t="s">
        <v>92</v>
      </c>
      <c r="G25" s="21" t="s">
        <v>115</v>
      </c>
      <c r="H25" s="23" t="s">
        <v>84</v>
      </c>
      <c r="I25" s="13" t="s">
        <v>99</v>
      </c>
      <c r="J25" s="6">
        <v>28</v>
      </c>
      <c r="K25" s="6">
        <v>13</v>
      </c>
      <c r="L25" s="6">
        <v>12</v>
      </c>
      <c r="M25" s="6">
        <v>5</v>
      </c>
      <c r="N25" s="6">
        <v>8</v>
      </c>
      <c r="O25" s="6">
        <v>9</v>
      </c>
      <c r="P25" s="6">
        <v>4</v>
      </c>
      <c r="Q25" s="7">
        <f t="shared" si="0"/>
        <v>79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</row>
    <row r="26" spans="1:82" s="5" customFormat="1" ht="12.75" customHeight="1" x14ac:dyDescent="0.2">
      <c r="A26" s="26" t="s">
        <v>114</v>
      </c>
      <c r="B26" s="28" t="s">
        <v>69</v>
      </c>
      <c r="C26" s="28" t="s">
        <v>81</v>
      </c>
      <c r="D26" s="33">
        <v>1903600</v>
      </c>
      <c r="E26" s="33">
        <v>870000</v>
      </c>
      <c r="F26" s="28" t="s">
        <v>93</v>
      </c>
      <c r="G26" s="21" t="s">
        <v>99</v>
      </c>
      <c r="H26" s="29" t="s">
        <v>85</v>
      </c>
      <c r="I26" s="13" t="s">
        <v>99</v>
      </c>
      <c r="J26" s="6">
        <v>20</v>
      </c>
      <c r="K26" s="6">
        <v>13</v>
      </c>
      <c r="L26" s="6">
        <v>9</v>
      </c>
      <c r="M26" s="6">
        <v>3</v>
      </c>
      <c r="N26" s="6">
        <v>5</v>
      </c>
      <c r="O26" s="6">
        <v>5</v>
      </c>
      <c r="P26" s="6">
        <v>3</v>
      </c>
      <c r="Q26" s="7">
        <f t="shared" si="0"/>
        <v>58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</row>
    <row r="27" spans="1:82" s="5" customFormat="1" ht="12.75" customHeight="1" x14ac:dyDescent="0.2">
      <c r="A27" s="30" t="s">
        <v>59</v>
      </c>
      <c r="B27" s="25" t="s">
        <v>70</v>
      </c>
      <c r="C27" s="31" t="s">
        <v>82</v>
      </c>
      <c r="D27" s="17">
        <v>1545000</v>
      </c>
      <c r="E27" s="17">
        <v>750000</v>
      </c>
      <c r="F27" s="25" t="s">
        <v>94</v>
      </c>
      <c r="G27" s="21" t="s">
        <v>99</v>
      </c>
      <c r="H27" s="23" t="s">
        <v>89</v>
      </c>
      <c r="I27" s="13" t="s">
        <v>115</v>
      </c>
      <c r="J27" s="6">
        <v>32</v>
      </c>
      <c r="K27" s="6">
        <v>9</v>
      </c>
      <c r="L27" s="6">
        <v>11</v>
      </c>
      <c r="M27" s="6">
        <v>4</v>
      </c>
      <c r="N27" s="6">
        <v>7</v>
      </c>
      <c r="O27" s="6">
        <v>5</v>
      </c>
      <c r="P27" s="6">
        <v>4</v>
      </c>
      <c r="Q27" s="7">
        <f t="shared" si="0"/>
        <v>72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</row>
    <row r="28" spans="1:82" x14ac:dyDescent="0.3">
      <c r="D28" s="34">
        <f>SUM(D16:D27)</f>
        <v>26991083</v>
      </c>
      <c r="E28" s="34">
        <f>SUM(E16:E27)</f>
        <v>7931320</v>
      </c>
      <c r="F28" s="9"/>
    </row>
    <row r="29" spans="1:82" x14ac:dyDescent="0.3">
      <c r="E29" s="9"/>
      <c r="F29" s="9"/>
      <c r="G29" s="9"/>
      <c r="H29" s="9"/>
    </row>
  </sheetData>
  <mergeCells count="15">
    <mergeCell ref="F13:G14"/>
    <mergeCell ref="A13:A15"/>
    <mergeCell ref="B13:B15"/>
    <mergeCell ref="C13:C15"/>
    <mergeCell ref="D13:D15"/>
    <mergeCell ref="E13:E15"/>
    <mergeCell ref="O13:O14"/>
    <mergeCell ref="P13:P14"/>
    <mergeCell ref="Q13:Q14"/>
    <mergeCell ref="H13:I14"/>
    <mergeCell ref="J13:J14"/>
    <mergeCell ref="K13:K14"/>
    <mergeCell ref="L13:L14"/>
    <mergeCell ref="M13:M14"/>
    <mergeCell ref="N13:N14"/>
  </mergeCells>
  <dataValidations count="2">
    <dataValidation type="whole" showInputMessage="1" showErrorMessage="1" errorTitle="ZNOVU A LÉPE" error="To je móóóóóóc!!!!" sqref="K17:P27">
      <formula1>0</formula1>
      <formula2>15</formula2>
    </dataValidation>
    <dataValidation type="whole" allowBlank="1" showInputMessage="1" showErrorMessage="1" errorTitle="ZNOVU A LÉPE" error="To je móóóóóóc!!!!" sqref="J17:J27">
      <formula1>0</formula1>
      <formula2>30</formula2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9"/>
  <sheetViews>
    <sheetView zoomScale="70" zoomScaleNormal="70" workbookViewId="0"/>
  </sheetViews>
  <sheetFormatPr defaultColWidth="9.109375" defaultRowHeight="12" x14ac:dyDescent="0.3"/>
  <cols>
    <col min="1" max="1" width="11.6640625" style="2" customWidth="1"/>
    <col min="2" max="2" width="33.33203125" style="2" customWidth="1"/>
    <col min="3" max="3" width="63.88671875" style="2" customWidth="1"/>
    <col min="4" max="4" width="15.5546875" style="2" customWidth="1"/>
    <col min="5" max="5" width="15" style="2" customWidth="1"/>
    <col min="6" max="6" width="19.44140625" style="2" customWidth="1"/>
    <col min="7" max="7" width="5.6640625" style="3" customWidth="1"/>
    <col min="8" max="8" width="20.332031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2" ht="38.25" customHeight="1" x14ac:dyDescent="0.3">
      <c r="A1" s="1" t="s">
        <v>34</v>
      </c>
    </row>
    <row r="2" spans="1:82" ht="14.4" x14ac:dyDescent="0.3">
      <c r="A2" s="4" t="s">
        <v>44</v>
      </c>
      <c r="D2" s="4" t="s">
        <v>23</v>
      </c>
    </row>
    <row r="3" spans="1:82" ht="14.4" x14ac:dyDescent="0.3">
      <c r="A3" s="4" t="s">
        <v>45</v>
      </c>
      <c r="D3" s="2" t="s">
        <v>37</v>
      </c>
    </row>
    <row r="4" spans="1:82" ht="14.4" x14ac:dyDescent="0.3">
      <c r="A4" s="4" t="s">
        <v>46</v>
      </c>
      <c r="D4" s="2" t="s">
        <v>38</v>
      </c>
    </row>
    <row r="5" spans="1:82" ht="12.6" x14ac:dyDescent="0.3">
      <c r="A5" s="4" t="s">
        <v>35</v>
      </c>
    </row>
    <row r="6" spans="1:82" ht="14.4" x14ac:dyDescent="0.3">
      <c r="A6" s="4" t="s">
        <v>47</v>
      </c>
      <c r="D6" s="4" t="s">
        <v>24</v>
      </c>
    </row>
    <row r="7" spans="1:82" x14ac:dyDescent="0.3">
      <c r="A7" s="2" t="s">
        <v>36</v>
      </c>
      <c r="D7" s="2" t="s">
        <v>39</v>
      </c>
    </row>
    <row r="8" spans="1:82" ht="12.6" x14ac:dyDescent="0.3">
      <c r="A8" s="4" t="s">
        <v>22</v>
      </c>
      <c r="D8" s="2" t="s">
        <v>40</v>
      </c>
    </row>
    <row r="9" spans="1:82" ht="14.4" x14ac:dyDescent="0.3">
      <c r="A9" s="2" t="s">
        <v>48</v>
      </c>
      <c r="D9" s="2" t="s">
        <v>41</v>
      </c>
    </row>
    <row r="10" spans="1:82" x14ac:dyDescent="0.3">
      <c r="D10" s="2" t="s">
        <v>42</v>
      </c>
    </row>
    <row r="11" spans="1:82" x14ac:dyDescent="0.3">
      <c r="D11" s="2" t="s">
        <v>43</v>
      </c>
    </row>
    <row r="12" spans="1:82" ht="12.6" x14ac:dyDescent="0.3">
      <c r="A12" s="4"/>
    </row>
    <row r="13" spans="1:82" ht="26.4" customHeight="1" x14ac:dyDescent="0.3">
      <c r="A13" s="78" t="s">
        <v>0</v>
      </c>
      <c r="B13" s="78" t="s">
        <v>1</v>
      </c>
      <c r="C13" s="78" t="s">
        <v>17</v>
      </c>
      <c r="D13" s="78" t="s">
        <v>13</v>
      </c>
      <c r="E13" s="83" t="s">
        <v>2</v>
      </c>
      <c r="F13" s="78" t="s">
        <v>30</v>
      </c>
      <c r="G13" s="78"/>
      <c r="H13" s="78" t="s">
        <v>31</v>
      </c>
      <c r="I13" s="78"/>
      <c r="J13" s="78" t="s">
        <v>32</v>
      </c>
      <c r="K13" s="78" t="s">
        <v>14</v>
      </c>
      <c r="L13" s="78" t="s">
        <v>16</v>
      </c>
      <c r="M13" s="78" t="s">
        <v>28</v>
      </c>
      <c r="N13" s="78" t="s">
        <v>29</v>
      </c>
      <c r="O13" s="78" t="s">
        <v>33</v>
      </c>
      <c r="P13" s="78" t="s">
        <v>3</v>
      </c>
      <c r="Q13" s="78" t="s">
        <v>4</v>
      </c>
    </row>
    <row r="14" spans="1:82" ht="59.4" customHeight="1" x14ac:dyDescent="0.3">
      <c r="A14" s="82"/>
      <c r="B14" s="82"/>
      <c r="C14" s="82"/>
      <c r="D14" s="82"/>
      <c r="E14" s="84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1:82" ht="41.25" customHeight="1" x14ac:dyDescent="0.3">
      <c r="A15" s="82"/>
      <c r="B15" s="82"/>
      <c r="C15" s="82"/>
      <c r="D15" s="82"/>
      <c r="E15" s="84"/>
      <c r="F15" s="37" t="s">
        <v>25</v>
      </c>
      <c r="G15" s="35" t="s">
        <v>26</v>
      </c>
      <c r="H15" s="35" t="s">
        <v>25</v>
      </c>
      <c r="I15" s="36" t="s">
        <v>26</v>
      </c>
      <c r="J15" s="36" t="s">
        <v>27</v>
      </c>
      <c r="K15" s="36" t="s">
        <v>19</v>
      </c>
      <c r="L15" s="36" t="s">
        <v>19</v>
      </c>
      <c r="M15" s="36" t="s">
        <v>20</v>
      </c>
      <c r="N15" s="36" t="s">
        <v>21</v>
      </c>
      <c r="O15" s="36" t="s">
        <v>21</v>
      </c>
      <c r="P15" s="36" t="s">
        <v>20</v>
      </c>
      <c r="Q15" s="36"/>
    </row>
    <row r="16" spans="1:82" s="5" customFormat="1" ht="12.75" customHeight="1" x14ac:dyDescent="0.2">
      <c r="A16" s="14" t="s">
        <v>49</v>
      </c>
      <c r="B16" s="15" t="s">
        <v>60</v>
      </c>
      <c r="C16" s="16" t="s">
        <v>71</v>
      </c>
      <c r="D16" s="17">
        <v>1587800</v>
      </c>
      <c r="E16" s="17">
        <v>1429020</v>
      </c>
      <c r="F16" s="18" t="s">
        <v>83</v>
      </c>
      <c r="G16" s="19" t="s">
        <v>115</v>
      </c>
      <c r="H16" s="20" t="s">
        <v>90</v>
      </c>
      <c r="I16" s="12" t="s">
        <v>115</v>
      </c>
      <c r="J16" s="6">
        <v>34</v>
      </c>
      <c r="K16" s="6">
        <v>12</v>
      </c>
      <c r="L16" s="6">
        <v>13</v>
      </c>
      <c r="M16" s="6">
        <v>5</v>
      </c>
      <c r="N16" s="6">
        <v>8</v>
      </c>
      <c r="O16" s="6">
        <v>9</v>
      </c>
      <c r="P16" s="6">
        <v>5</v>
      </c>
      <c r="Q16" s="7">
        <f>SUM(J16:P16)</f>
        <v>86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5" customFormat="1" ht="12.75" customHeight="1" x14ac:dyDescent="0.2">
      <c r="A17" s="10" t="s">
        <v>50</v>
      </c>
      <c r="B17" s="15" t="s">
        <v>61</v>
      </c>
      <c r="C17" s="20" t="s">
        <v>72</v>
      </c>
      <c r="D17" s="17">
        <v>600000</v>
      </c>
      <c r="E17" s="17">
        <v>300000</v>
      </c>
      <c r="F17" s="18" t="s">
        <v>84</v>
      </c>
      <c r="G17" s="21" t="s">
        <v>99</v>
      </c>
      <c r="H17" s="20" t="s">
        <v>88</v>
      </c>
      <c r="I17" s="13" t="s">
        <v>99</v>
      </c>
      <c r="J17" s="6">
        <v>32</v>
      </c>
      <c r="K17" s="6">
        <v>11</v>
      </c>
      <c r="L17" s="6">
        <v>12</v>
      </c>
      <c r="M17" s="6">
        <v>5</v>
      </c>
      <c r="N17" s="6">
        <v>8</v>
      </c>
      <c r="O17" s="6">
        <v>9</v>
      </c>
      <c r="P17" s="6">
        <v>4</v>
      </c>
      <c r="Q17" s="7">
        <f t="shared" ref="Q17:Q27" si="0">SUM(J17:P17)</f>
        <v>81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s="5" customFormat="1" ht="12.75" customHeight="1" x14ac:dyDescent="0.2">
      <c r="A18" s="10" t="s">
        <v>51</v>
      </c>
      <c r="B18" s="18" t="s">
        <v>60</v>
      </c>
      <c r="C18" s="22" t="s">
        <v>73</v>
      </c>
      <c r="D18" s="17">
        <v>10084890</v>
      </c>
      <c r="E18" s="17">
        <v>1000000</v>
      </c>
      <c r="F18" s="18" t="s">
        <v>85</v>
      </c>
      <c r="G18" s="21" t="s">
        <v>99</v>
      </c>
      <c r="H18" s="18" t="s">
        <v>93</v>
      </c>
      <c r="I18" s="13" t="s">
        <v>99</v>
      </c>
      <c r="J18" s="6">
        <v>33</v>
      </c>
      <c r="K18" s="6">
        <v>14</v>
      </c>
      <c r="L18" s="6">
        <v>12</v>
      </c>
      <c r="M18" s="6">
        <v>5</v>
      </c>
      <c r="N18" s="6">
        <v>7</v>
      </c>
      <c r="O18" s="6">
        <v>8</v>
      </c>
      <c r="P18" s="6">
        <v>5</v>
      </c>
      <c r="Q18" s="7">
        <f t="shared" si="0"/>
        <v>84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s="5" customFormat="1" ht="12.75" customHeight="1" x14ac:dyDescent="0.2">
      <c r="A19" s="10" t="s">
        <v>52</v>
      </c>
      <c r="B19" s="15" t="s">
        <v>62</v>
      </c>
      <c r="C19" s="20" t="s">
        <v>74</v>
      </c>
      <c r="D19" s="17">
        <v>750000</v>
      </c>
      <c r="E19" s="17">
        <v>350000</v>
      </c>
      <c r="F19" s="18" t="s">
        <v>86</v>
      </c>
      <c r="G19" s="21" t="s">
        <v>100</v>
      </c>
      <c r="H19" s="20" t="s">
        <v>95</v>
      </c>
      <c r="I19" s="13" t="s">
        <v>99</v>
      </c>
      <c r="J19" s="6">
        <v>30</v>
      </c>
      <c r="K19" s="6">
        <v>11</v>
      </c>
      <c r="L19" s="6">
        <v>9</v>
      </c>
      <c r="M19" s="6">
        <v>4</v>
      </c>
      <c r="N19" s="6">
        <v>8</v>
      </c>
      <c r="O19" s="6">
        <v>7</v>
      </c>
      <c r="P19" s="6">
        <v>4</v>
      </c>
      <c r="Q19" s="7">
        <f t="shared" si="0"/>
        <v>73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s="5" customFormat="1" ht="12.75" customHeight="1" x14ac:dyDescent="0.2">
      <c r="A20" s="11" t="s">
        <v>53</v>
      </c>
      <c r="B20" s="23" t="s">
        <v>63</v>
      </c>
      <c r="C20" s="24" t="s">
        <v>75</v>
      </c>
      <c r="D20" s="17">
        <v>2573850</v>
      </c>
      <c r="E20" s="17">
        <v>462300</v>
      </c>
      <c r="F20" s="25" t="s">
        <v>87</v>
      </c>
      <c r="G20" s="21" t="s">
        <v>115</v>
      </c>
      <c r="H20" s="24" t="s">
        <v>96</v>
      </c>
      <c r="I20" s="13" t="s">
        <v>99</v>
      </c>
      <c r="J20" s="6">
        <v>24</v>
      </c>
      <c r="K20" s="6">
        <v>9</v>
      </c>
      <c r="L20" s="6">
        <v>8</v>
      </c>
      <c r="M20" s="6">
        <v>3</v>
      </c>
      <c r="N20" s="6">
        <v>7</v>
      </c>
      <c r="O20" s="6">
        <v>5</v>
      </c>
      <c r="P20" s="6">
        <v>4</v>
      </c>
      <c r="Q20" s="7">
        <f t="shared" si="0"/>
        <v>60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s="5" customFormat="1" x14ac:dyDescent="0.2">
      <c r="A21" s="10" t="s">
        <v>54</v>
      </c>
      <c r="B21" s="15" t="s">
        <v>64</v>
      </c>
      <c r="C21" s="20" t="s">
        <v>76</v>
      </c>
      <c r="D21" s="17">
        <v>1790000</v>
      </c>
      <c r="E21" s="17">
        <v>650000</v>
      </c>
      <c r="F21" s="18" t="s">
        <v>88</v>
      </c>
      <c r="G21" s="21" t="s">
        <v>99</v>
      </c>
      <c r="H21" s="20" t="s">
        <v>97</v>
      </c>
      <c r="I21" s="13" t="s">
        <v>99</v>
      </c>
      <c r="J21" s="6">
        <v>26</v>
      </c>
      <c r="K21" s="6">
        <v>9</v>
      </c>
      <c r="L21" s="6">
        <v>8</v>
      </c>
      <c r="M21" s="6">
        <v>3</v>
      </c>
      <c r="N21" s="6">
        <v>7</v>
      </c>
      <c r="O21" s="6">
        <v>4</v>
      </c>
      <c r="P21" s="6">
        <v>3</v>
      </c>
      <c r="Q21" s="7">
        <f t="shared" si="0"/>
        <v>60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s="5" customFormat="1" ht="12.75" customHeight="1" x14ac:dyDescent="0.2">
      <c r="A22" s="26" t="s">
        <v>55</v>
      </c>
      <c r="B22" s="15" t="s">
        <v>65</v>
      </c>
      <c r="C22" s="20" t="s">
        <v>77</v>
      </c>
      <c r="D22" s="27">
        <v>939100</v>
      </c>
      <c r="E22" s="27">
        <v>320000</v>
      </c>
      <c r="F22" s="28" t="s">
        <v>89</v>
      </c>
      <c r="G22" s="21" t="s">
        <v>99</v>
      </c>
      <c r="H22" s="29" t="s">
        <v>94</v>
      </c>
      <c r="I22" s="13" t="s">
        <v>100</v>
      </c>
      <c r="J22" s="6">
        <v>20</v>
      </c>
      <c r="K22" s="6">
        <v>10</v>
      </c>
      <c r="L22" s="6">
        <v>9</v>
      </c>
      <c r="M22" s="6">
        <v>3</v>
      </c>
      <c r="N22" s="6">
        <v>5</v>
      </c>
      <c r="O22" s="6">
        <v>4</v>
      </c>
      <c r="P22" s="6">
        <v>5</v>
      </c>
      <c r="Q22" s="7">
        <f t="shared" si="0"/>
        <v>56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s="5" customFormat="1" ht="12.75" customHeight="1" x14ac:dyDescent="0.2">
      <c r="A23" s="30" t="s">
        <v>56</v>
      </c>
      <c r="B23" s="25" t="s">
        <v>66</v>
      </c>
      <c r="C23" s="31" t="s">
        <v>78</v>
      </c>
      <c r="D23" s="17">
        <v>1192000</v>
      </c>
      <c r="E23" s="17">
        <v>450000</v>
      </c>
      <c r="F23" s="25" t="s">
        <v>90</v>
      </c>
      <c r="G23" s="21" t="s">
        <v>115</v>
      </c>
      <c r="H23" s="23" t="s">
        <v>98</v>
      </c>
      <c r="I23" s="13" t="s">
        <v>115</v>
      </c>
      <c r="J23" s="6">
        <v>33</v>
      </c>
      <c r="K23" s="6">
        <v>14</v>
      </c>
      <c r="L23" s="6">
        <v>12</v>
      </c>
      <c r="M23" s="6">
        <v>5</v>
      </c>
      <c r="N23" s="6">
        <v>8</v>
      </c>
      <c r="O23" s="6">
        <v>7</v>
      </c>
      <c r="P23" s="6">
        <v>4</v>
      </c>
      <c r="Q23" s="7">
        <f t="shared" si="0"/>
        <v>83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</row>
    <row r="24" spans="1:82" s="5" customFormat="1" ht="13.5" customHeight="1" x14ac:dyDescent="0.2">
      <c r="A24" s="10" t="s">
        <v>57</v>
      </c>
      <c r="B24" s="15" t="s">
        <v>67</v>
      </c>
      <c r="C24" s="20" t="s">
        <v>79</v>
      </c>
      <c r="D24" s="17">
        <v>1120843</v>
      </c>
      <c r="E24" s="17">
        <v>550000</v>
      </c>
      <c r="F24" s="18" t="s">
        <v>91</v>
      </c>
      <c r="G24" s="21" t="s">
        <v>99</v>
      </c>
      <c r="H24" s="32" t="s">
        <v>87</v>
      </c>
      <c r="I24" s="13" t="s">
        <v>115</v>
      </c>
      <c r="J24" s="6">
        <v>23</v>
      </c>
      <c r="K24" s="6">
        <v>13</v>
      </c>
      <c r="L24" s="6">
        <v>11</v>
      </c>
      <c r="M24" s="6">
        <v>4</v>
      </c>
      <c r="N24" s="6">
        <v>7</v>
      </c>
      <c r="O24" s="6">
        <v>5</v>
      </c>
      <c r="P24" s="6">
        <v>5</v>
      </c>
      <c r="Q24" s="7">
        <f t="shared" si="0"/>
        <v>68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1:82" s="5" customFormat="1" ht="12.75" customHeight="1" x14ac:dyDescent="0.2">
      <c r="A25" s="30" t="s">
        <v>58</v>
      </c>
      <c r="B25" s="25" t="s">
        <v>68</v>
      </c>
      <c r="C25" s="31" t="s">
        <v>80</v>
      </c>
      <c r="D25" s="17">
        <v>2904000</v>
      </c>
      <c r="E25" s="17">
        <v>800000</v>
      </c>
      <c r="F25" s="23" t="s">
        <v>92</v>
      </c>
      <c r="G25" s="21" t="s">
        <v>115</v>
      </c>
      <c r="H25" s="23" t="s">
        <v>84</v>
      </c>
      <c r="I25" s="13" t="s">
        <v>99</v>
      </c>
      <c r="J25" s="6">
        <v>32</v>
      </c>
      <c r="K25" s="6">
        <v>12</v>
      </c>
      <c r="L25" s="6">
        <v>12</v>
      </c>
      <c r="M25" s="6">
        <v>5</v>
      </c>
      <c r="N25" s="6">
        <v>8</v>
      </c>
      <c r="O25" s="6">
        <v>8</v>
      </c>
      <c r="P25" s="6">
        <v>4</v>
      </c>
      <c r="Q25" s="7">
        <f t="shared" si="0"/>
        <v>81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</row>
    <row r="26" spans="1:82" s="5" customFormat="1" ht="12.75" customHeight="1" x14ac:dyDescent="0.2">
      <c r="A26" s="26" t="s">
        <v>114</v>
      </c>
      <c r="B26" s="28" t="s">
        <v>69</v>
      </c>
      <c r="C26" s="28" t="s">
        <v>81</v>
      </c>
      <c r="D26" s="33">
        <v>1903600</v>
      </c>
      <c r="E26" s="33">
        <v>870000</v>
      </c>
      <c r="F26" s="28" t="s">
        <v>93</v>
      </c>
      <c r="G26" s="21" t="s">
        <v>99</v>
      </c>
      <c r="H26" s="29" t="s">
        <v>85</v>
      </c>
      <c r="I26" s="13" t="s">
        <v>99</v>
      </c>
      <c r="J26" s="6">
        <v>28</v>
      </c>
      <c r="K26" s="6">
        <v>13</v>
      </c>
      <c r="L26" s="6">
        <v>9</v>
      </c>
      <c r="M26" s="6">
        <v>3</v>
      </c>
      <c r="N26" s="6">
        <v>5</v>
      </c>
      <c r="O26" s="6">
        <v>5</v>
      </c>
      <c r="P26" s="6">
        <v>3</v>
      </c>
      <c r="Q26" s="7">
        <f t="shared" si="0"/>
        <v>66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</row>
    <row r="27" spans="1:82" s="5" customFormat="1" ht="12.75" customHeight="1" x14ac:dyDescent="0.2">
      <c r="A27" s="30" t="s">
        <v>59</v>
      </c>
      <c r="B27" s="25" t="s">
        <v>70</v>
      </c>
      <c r="C27" s="31" t="s">
        <v>82</v>
      </c>
      <c r="D27" s="17">
        <v>1545000</v>
      </c>
      <c r="E27" s="17">
        <v>750000</v>
      </c>
      <c r="F27" s="25" t="s">
        <v>94</v>
      </c>
      <c r="G27" s="21" t="s">
        <v>99</v>
      </c>
      <c r="H27" s="23" t="s">
        <v>89</v>
      </c>
      <c r="I27" s="13" t="s">
        <v>115</v>
      </c>
      <c r="J27" s="6">
        <v>30</v>
      </c>
      <c r="K27" s="6">
        <v>9</v>
      </c>
      <c r="L27" s="6">
        <v>12</v>
      </c>
      <c r="M27" s="6">
        <v>4</v>
      </c>
      <c r="N27" s="6">
        <v>7</v>
      </c>
      <c r="O27" s="6">
        <v>5</v>
      </c>
      <c r="P27" s="6">
        <v>4</v>
      </c>
      <c r="Q27" s="7">
        <f t="shared" si="0"/>
        <v>71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</row>
    <row r="28" spans="1:82" x14ac:dyDescent="0.3">
      <c r="D28" s="34">
        <f>SUM(D16:D27)</f>
        <v>26991083</v>
      </c>
      <c r="E28" s="34">
        <f>SUM(E16:E27)</f>
        <v>7931320</v>
      </c>
      <c r="F28" s="9"/>
    </row>
    <row r="29" spans="1:82" x14ac:dyDescent="0.3">
      <c r="E29" s="9"/>
      <c r="F29" s="9"/>
      <c r="G29" s="9"/>
      <c r="H29" s="9"/>
    </row>
  </sheetData>
  <mergeCells count="15">
    <mergeCell ref="F13:G14"/>
    <mergeCell ref="A13:A15"/>
    <mergeCell ref="B13:B15"/>
    <mergeCell ref="C13:C15"/>
    <mergeCell ref="D13:D15"/>
    <mergeCell ref="E13:E15"/>
    <mergeCell ref="O13:O14"/>
    <mergeCell ref="P13:P14"/>
    <mergeCell ref="Q13:Q14"/>
    <mergeCell ref="H13:I14"/>
    <mergeCell ref="J13:J14"/>
    <mergeCell ref="K13:K14"/>
    <mergeCell ref="L13:L14"/>
    <mergeCell ref="M13:M14"/>
    <mergeCell ref="N13:N14"/>
  </mergeCells>
  <dataValidations count="2">
    <dataValidation type="whole" showInputMessage="1" showErrorMessage="1" errorTitle="ZNOVU A LÉPE" error="To je móóóóóóc!!!!" sqref="K17:P27">
      <formula1>0</formula1>
      <formula2>15</formula2>
    </dataValidation>
    <dataValidation type="whole" allowBlank="1" showInputMessage="1" showErrorMessage="1" errorTitle="ZNOVU A LÉPE" error="To je móóóóóóc!!!!" sqref="J17:J27">
      <formula1>0</formula1>
      <formula2>30</formula2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9"/>
  <sheetViews>
    <sheetView zoomScale="70" zoomScaleNormal="70" workbookViewId="0"/>
  </sheetViews>
  <sheetFormatPr defaultColWidth="9.109375" defaultRowHeight="12" x14ac:dyDescent="0.3"/>
  <cols>
    <col min="1" max="1" width="11.6640625" style="2" customWidth="1"/>
    <col min="2" max="2" width="33.33203125" style="2" customWidth="1"/>
    <col min="3" max="3" width="63.88671875" style="2" customWidth="1"/>
    <col min="4" max="4" width="15.5546875" style="2" customWidth="1"/>
    <col min="5" max="5" width="15" style="2" customWidth="1"/>
    <col min="6" max="6" width="19.44140625" style="2" customWidth="1"/>
    <col min="7" max="7" width="5.6640625" style="3" customWidth="1"/>
    <col min="8" max="8" width="20.332031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2" ht="38.25" customHeight="1" x14ac:dyDescent="0.3">
      <c r="A1" s="1" t="s">
        <v>34</v>
      </c>
    </row>
    <row r="2" spans="1:82" ht="14.4" x14ac:dyDescent="0.3">
      <c r="A2" s="4" t="s">
        <v>44</v>
      </c>
      <c r="D2" s="4" t="s">
        <v>23</v>
      </c>
    </row>
    <row r="3" spans="1:82" ht="14.4" x14ac:dyDescent="0.3">
      <c r="A3" s="4" t="s">
        <v>45</v>
      </c>
      <c r="D3" s="2" t="s">
        <v>37</v>
      </c>
    </row>
    <row r="4" spans="1:82" ht="14.4" x14ac:dyDescent="0.3">
      <c r="A4" s="4" t="s">
        <v>46</v>
      </c>
      <c r="D4" s="2" t="s">
        <v>38</v>
      </c>
    </row>
    <row r="5" spans="1:82" ht="12.6" x14ac:dyDescent="0.3">
      <c r="A5" s="4" t="s">
        <v>35</v>
      </c>
    </row>
    <row r="6" spans="1:82" ht="14.4" x14ac:dyDescent="0.3">
      <c r="A6" s="4" t="s">
        <v>47</v>
      </c>
      <c r="D6" s="4" t="s">
        <v>24</v>
      </c>
    </row>
    <row r="7" spans="1:82" x14ac:dyDescent="0.3">
      <c r="A7" s="2" t="s">
        <v>36</v>
      </c>
      <c r="D7" s="2" t="s">
        <v>39</v>
      </c>
    </row>
    <row r="8" spans="1:82" ht="12.6" x14ac:dyDescent="0.3">
      <c r="A8" s="4" t="s">
        <v>22</v>
      </c>
      <c r="D8" s="2" t="s">
        <v>40</v>
      </c>
    </row>
    <row r="9" spans="1:82" ht="14.4" x14ac:dyDescent="0.3">
      <c r="A9" s="2" t="s">
        <v>48</v>
      </c>
      <c r="D9" s="2" t="s">
        <v>41</v>
      </c>
    </row>
    <row r="10" spans="1:82" x14ac:dyDescent="0.3">
      <c r="D10" s="2" t="s">
        <v>42</v>
      </c>
    </row>
    <row r="11" spans="1:82" x14ac:dyDescent="0.3">
      <c r="D11" s="2" t="s">
        <v>43</v>
      </c>
    </row>
    <row r="12" spans="1:82" ht="12.6" x14ac:dyDescent="0.3">
      <c r="A12" s="4"/>
    </row>
    <row r="13" spans="1:82" ht="26.4" customHeight="1" x14ac:dyDescent="0.3">
      <c r="A13" s="78" t="s">
        <v>0</v>
      </c>
      <c r="B13" s="78" t="s">
        <v>1</v>
      </c>
      <c r="C13" s="78" t="s">
        <v>17</v>
      </c>
      <c r="D13" s="78" t="s">
        <v>13</v>
      </c>
      <c r="E13" s="83" t="s">
        <v>2</v>
      </c>
      <c r="F13" s="78" t="s">
        <v>30</v>
      </c>
      <c r="G13" s="78"/>
      <c r="H13" s="78" t="s">
        <v>31</v>
      </c>
      <c r="I13" s="78"/>
      <c r="J13" s="78" t="s">
        <v>32</v>
      </c>
      <c r="K13" s="78" t="s">
        <v>14</v>
      </c>
      <c r="L13" s="78" t="s">
        <v>16</v>
      </c>
      <c r="M13" s="78" t="s">
        <v>28</v>
      </c>
      <c r="N13" s="78" t="s">
        <v>29</v>
      </c>
      <c r="O13" s="78" t="s">
        <v>33</v>
      </c>
      <c r="P13" s="78" t="s">
        <v>3</v>
      </c>
      <c r="Q13" s="78" t="s">
        <v>4</v>
      </c>
    </row>
    <row r="14" spans="1:82" ht="59.4" customHeight="1" x14ac:dyDescent="0.3">
      <c r="A14" s="82"/>
      <c r="B14" s="82"/>
      <c r="C14" s="82"/>
      <c r="D14" s="82"/>
      <c r="E14" s="84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1:82" ht="41.25" customHeight="1" x14ac:dyDescent="0.3">
      <c r="A15" s="82"/>
      <c r="B15" s="82"/>
      <c r="C15" s="82"/>
      <c r="D15" s="82"/>
      <c r="E15" s="84"/>
      <c r="F15" s="37" t="s">
        <v>25</v>
      </c>
      <c r="G15" s="35" t="s">
        <v>26</v>
      </c>
      <c r="H15" s="35" t="s">
        <v>25</v>
      </c>
      <c r="I15" s="36" t="s">
        <v>26</v>
      </c>
      <c r="J15" s="36" t="s">
        <v>27</v>
      </c>
      <c r="K15" s="36" t="s">
        <v>19</v>
      </c>
      <c r="L15" s="36" t="s">
        <v>19</v>
      </c>
      <c r="M15" s="36" t="s">
        <v>20</v>
      </c>
      <c r="N15" s="36" t="s">
        <v>21</v>
      </c>
      <c r="O15" s="36" t="s">
        <v>21</v>
      </c>
      <c r="P15" s="36" t="s">
        <v>20</v>
      </c>
      <c r="Q15" s="36"/>
    </row>
    <row r="16" spans="1:82" s="5" customFormat="1" ht="12.75" customHeight="1" x14ac:dyDescent="0.2">
      <c r="A16" s="14" t="s">
        <v>49</v>
      </c>
      <c r="B16" s="15" t="s">
        <v>60</v>
      </c>
      <c r="C16" s="16" t="s">
        <v>71</v>
      </c>
      <c r="D16" s="17">
        <v>1587800</v>
      </c>
      <c r="E16" s="17">
        <v>1429020</v>
      </c>
      <c r="F16" s="18" t="s">
        <v>83</v>
      </c>
      <c r="G16" s="19" t="s">
        <v>115</v>
      </c>
      <c r="H16" s="20" t="s">
        <v>90</v>
      </c>
      <c r="I16" s="12" t="s">
        <v>115</v>
      </c>
      <c r="J16" s="6">
        <v>29</v>
      </c>
      <c r="K16" s="6">
        <v>13</v>
      </c>
      <c r="L16" s="6">
        <v>13</v>
      </c>
      <c r="M16" s="6">
        <v>5</v>
      </c>
      <c r="N16" s="6">
        <v>9</v>
      </c>
      <c r="O16" s="6">
        <v>8</v>
      </c>
      <c r="P16" s="6">
        <v>5</v>
      </c>
      <c r="Q16" s="7">
        <f>SUM(J16:P16)</f>
        <v>82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5" customFormat="1" ht="12.75" customHeight="1" x14ac:dyDescent="0.2">
      <c r="A17" s="10" t="s">
        <v>50</v>
      </c>
      <c r="B17" s="15" t="s">
        <v>61</v>
      </c>
      <c r="C17" s="20" t="s">
        <v>72</v>
      </c>
      <c r="D17" s="17">
        <v>600000</v>
      </c>
      <c r="E17" s="17">
        <v>300000</v>
      </c>
      <c r="F17" s="18" t="s">
        <v>84</v>
      </c>
      <c r="G17" s="21" t="s">
        <v>99</v>
      </c>
      <c r="H17" s="20" t="s">
        <v>88</v>
      </c>
      <c r="I17" s="13" t="s">
        <v>99</v>
      </c>
      <c r="J17" s="6">
        <v>30</v>
      </c>
      <c r="K17" s="6">
        <v>11</v>
      </c>
      <c r="L17" s="6">
        <v>12</v>
      </c>
      <c r="M17" s="6">
        <v>5</v>
      </c>
      <c r="N17" s="6">
        <v>9</v>
      </c>
      <c r="O17" s="6">
        <v>8</v>
      </c>
      <c r="P17" s="6">
        <v>4</v>
      </c>
      <c r="Q17" s="7">
        <f t="shared" ref="Q17:Q27" si="0">SUM(J17:P17)</f>
        <v>79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s="5" customFormat="1" ht="12.75" customHeight="1" x14ac:dyDescent="0.2">
      <c r="A18" s="10" t="s">
        <v>51</v>
      </c>
      <c r="B18" s="18" t="s">
        <v>60</v>
      </c>
      <c r="C18" s="22" t="s">
        <v>73</v>
      </c>
      <c r="D18" s="17">
        <v>10084890</v>
      </c>
      <c r="E18" s="17">
        <v>1000000</v>
      </c>
      <c r="F18" s="18" t="s">
        <v>85</v>
      </c>
      <c r="G18" s="21" t="s">
        <v>99</v>
      </c>
      <c r="H18" s="18" t="s">
        <v>93</v>
      </c>
      <c r="I18" s="13" t="s">
        <v>99</v>
      </c>
      <c r="J18" s="6">
        <v>31</v>
      </c>
      <c r="K18" s="6">
        <v>13</v>
      </c>
      <c r="L18" s="6">
        <v>12</v>
      </c>
      <c r="M18" s="6">
        <v>5</v>
      </c>
      <c r="N18" s="6">
        <v>8</v>
      </c>
      <c r="O18" s="6">
        <v>8</v>
      </c>
      <c r="P18" s="6">
        <v>5</v>
      </c>
      <c r="Q18" s="7">
        <f t="shared" si="0"/>
        <v>82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s="5" customFormat="1" ht="12.75" customHeight="1" x14ac:dyDescent="0.2">
      <c r="A19" s="10" t="s">
        <v>52</v>
      </c>
      <c r="B19" s="15" t="s">
        <v>62</v>
      </c>
      <c r="C19" s="20" t="s">
        <v>74</v>
      </c>
      <c r="D19" s="17">
        <v>750000</v>
      </c>
      <c r="E19" s="17">
        <v>350000</v>
      </c>
      <c r="F19" s="18" t="s">
        <v>86</v>
      </c>
      <c r="G19" s="21" t="s">
        <v>100</v>
      </c>
      <c r="H19" s="20" t="s">
        <v>95</v>
      </c>
      <c r="I19" s="13" t="s">
        <v>99</v>
      </c>
      <c r="J19" s="6">
        <v>24</v>
      </c>
      <c r="K19" s="6">
        <v>11</v>
      </c>
      <c r="L19" s="6">
        <v>9</v>
      </c>
      <c r="M19" s="6">
        <v>4</v>
      </c>
      <c r="N19" s="6">
        <v>8</v>
      </c>
      <c r="O19" s="6">
        <v>7</v>
      </c>
      <c r="P19" s="6">
        <v>4</v>
      </c>
      <c r="Q19" s="7">
        <f t="shared" si="0"/>
        <v>67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s="5" customFormat="1" ht="12.75" customHeight="1" x14ac:dyDescent="0.2">
      <c r="A20" s="11" t="s">
        <v>53</v>
      </c>
      <c r="B20" s="23" t="s">
        <v>63</v>
      </c>
      <c r="C20" s="24" t="s">
        <v>75</v>
      </c>
      <c r="D20" s="17">
        <v>2573850</v>
      </c>
      <c r="E20" s="17">
        <v>462300</v>
      </c>
      <c r="F20" s="25" t="s">
        <v>87</v>
      </c>
      <c r="G20" s="21" t="s">
        <v>115</v>
      </c>
      <c r="H20" s="24" t="s">
        <v>96</v>
      </c>
      <c r="I20" s="13" t="s">
        <v>99</v>
      </c>
      <c r="J20" s="6">
        <v>19</v>
      </c>
      <c r="K20" s="6">
        <v>9</v>
      </c>
      <c r="L20" s="6">
        <v>9</v>
      </c>
      <c r="M20" s="6">
        <v>3</v>
      </c>
      <c r="N20" s="6">
        <v>8</v>
      </c>
      <c r="O20" s="6">
        <v>5</v>
      </c>
      <c r="P20" s="6">
        <v>4</v>
      </c>
      <c r="Q20" s="7">
        <f t="shared" si="0"/>
        <v>57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s="5" customFormat="1" x14ac:dyDescent="0.2">
      <c r="A21" s="10" t="s">
        <v>54</v>
      </c>
      <c r="B21" s="15" t="s">
        <v>64</v>
      </c>
      <c r="C21" s="20" t="s">
        <v>76</v>
      </c>
      <c r="D21" s="17">
        <v>1790000</v>
      </c>
      <c r="E21" s="17">
        <v>650000</v>
      </c>
      <c r="F21" s="18" t="s">
        <v>88</v>
      </c>
      <c r="G21" s="21" t="s">
        <v>99</v>
      </c>
      <c r="H21" s="20" t="s">
        <v>97</v>
      </c>
      <c r="I21" s="13" t="s">
        <v>99</v>
      </c>
      <c r="J21" s="6">
        <v>18</v>
      </c>
      <c r="K21" s="6">
        <v>8</v>
      </c>
      <c r="L21" s="6">
        <v>9</v>
      </c>
      <c r="M21" s="6">
        <v>3</v>
      </c>
      <c r="N21" s="6">
        <v>7</v>
      </c>
      <c r="O21" s="6">
        <v>4</v>
      </c>
      <c r="P21" s="6">
        <v>3</v>
      </c>
      <c r="Q21" s="7">
        <f t="shared" si="0"/>
        <v>52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s="5" customFormat="1" ht="12.75" customHeight="1" x14ac:dyDescent="0.2">
      <c r="A22" s="26" t="s">
        <v>55</v>
      </c>
      <c r="B22" s="15" t="s">
        <v>65</v>
      </c>
      <c r="C22" s="20" t="s">
        <v>77</v>
      </c>
      <c r="D22" s="27">
        <v>939100</v>
      </c>
      <c r="E22" s="27">
        <v>320000</v>
      </c>
      <c r="F22" s="28" t="s">
        <v>89</v>
      </c>
      <c r="G22" s="21" t="s">
        <v>99</v>
      </c>
      <c r="H22" s="29" t="s">
        <v>94</v>
      </c>
      <c r="I22" s="13" t="s">
        <v>100</v>
      </c>
      <c r="J22" s="6">
        <v>22</v>
      </c>
      <c r="K22" s="6">
        <v>10</v>
      </c>
      <c r="L22" s="6">
        <v>10</v>
      </c>
      <c r="M22" s="6">
        <v>4</v>
      </c>
      <c r="N22" s="6">
        <v>6</v>
      </c>
      <c r="O22" s="6">
        <v>5</v>
      </c>
      <c r="P22" s="6">
        <v>5</v>
      </c>
      <c r="Q22" s="7">
        <f t="shared" si="0"/>
        <v>62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s="5" customFormat="1" ht="12.75" customHeight="1" x14ac:dyDescent="0.2">
      <c r="A23" s="30" t="s">
        <v>56</v>
      </c>
      <c r="B23" s="25" t="s">
        <v>66</v>
      </c>
      <c r="C23" s="31" t="s">
        <v>78</v>
      </c>
      <c r="D23" s="17">
        <v>1192000</v>
      </c>
      <c r="E23" s="17">
        <v>450000</v>
      </c>
      <c r="F23" s="25" t="s">
        <v>90</v>
      </c>
      <c r="G23" s="21" t="s">
        <v>115</v>
      </c>
      <c r="H23" s="23" t="s">
        <v>98</v>
      </c>
      <c r="I23" s="13" t="s">
        <v>115</v>
      </c>
      <c r="J23" s="6">
        <v>29</v>
      </c>
      <c r="K23" s="6">
        <v>13</v>
      </c>
      <c r="L23" s="6">
        <v>11</v>
      </c>
      <c r="M23" s="6">
        <v>5</v>
      </c>
      <c r="N23" s="6">
        <v>9</v>
      </c>
      <c r="O23" s="6">
        <v>8</v>
      </c>
      <c r="P23" s="6">
        <v>4</v>
      </c>
      <c r="Q23" s="7">
        <f t="shared" si="0"/>
        <v>79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</row>
    <row r="24" spans="1:82" s="5" customFormat="1" ht="13.5" customHeight="1" x14ac:dyDescent="0.2">
      <c r="A24" s="10" t="s">
        <v>57</v>
      </c>
      <c r="B24" s="15" t="s">
        <v>67</v>
      </c>
      <c r="C24" s="20" t="s">
        <v>79</v>
      </c>
      <c r="D24" s="17">
        <v>1120843</v>
      </c>
      <c r="E24" s="17">
        <v>550000</v>
      </c>
      <c r="F24" s="18" t="s">
        <v>91</v>
      </c>
      <c r="G24" s="21" t="s">
        <v>99</v>
      </c>
      <c r="H24" s="32" t="s">
        <v>87</v>
      </c>
      <c r="I24" s="13" t="s">
        <v>115</v>
      </c>
      <c r="J24" s="6">
        <v>22</v>
      </c>
      <c r="K24" s="6">
        <v>12</v>
      </c>
      <c r="L24" s="6">
        <v>11</v>
      </c>
      <c r="M24" s="6">
        <v>4</v>
      </c>
      <c r="N24" s="6">
        <v>7</v>
      </c>
      <c r="O24" s="6">
        <v>6</v>
      </c>
      <c r="P24" s="6">
        <v>4</v>
      </c>
      <c r="Q24" s="7">
        <f t="shared" si="0"/>
        <v>66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1:82" s="5" customFormat="1" ht="12.75" customHeight="1" x14ac:dyDescent="0.2">
      <c r="A25" s="30" t="s">
        <v>58</v>
      </c>
      <c r="B25" s="25" t="s">
        <v>68</v>
      </c>
      <c r="C25" s="31" t="s">
        <v>80</v>
      </c>
      <c r="D25" s="17">
        <v>2904000</v>
      </c>
      <c r="E25" s="17">
        <v>800000</v>
      </c>
      <c r="F25" s="23" t="s">
        <v>92</v>
      </c>
      <c r="G25" s="21" t="s">
        <v>115</v>
      </c>
      <c r="H25" s="23" t="s">
        <v>84</v>
      </c>
      <c r="I25" s="13" t="s">
        <v>99</v>
      </c>
      <c r="J25" s="6">
        <v>30</v>
      </c>
      <c r="K25" s="6">
        <v>13</v>
      </c>
      <c r="L25" s="6">
        <v>10</v>
      </c>
      <c r="M25" s="6">
        <v>5</v>
      </c>
      <c r="N25" s="6">
        <v>8</v>
      </c>
      <c r="O25" s="6">
        <v>8</v>
      </c>
      <c r="P25" s="6">
        <v>4</v>
      </c>
      <c r="Q25" s="7">
        <f t="shared" si="0"/>
        <v>78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</row>
    <row r="26" spans="1:82" s="5" customFormat="1" ht="12.75" customHeight="1" x14ac:dyDescent="0.2">
      <c r="A26" s="26" t="s">
        <v>114</v>
      </c>
      <c r="B26" s="28" t="s">
        <v>69</v>
      </c>
      <c r="C26" s="28" t="s">
        <v>81</v>
      </c>
      <c r="D26" s="33">
        <v>1903600</v>
      </c>
      <c r="E26" s="33">
        <v>870000</v>
      </c>
      <c r="F26" s="28" t="s">
        <v>93</v>
      </c>
      <c r="G26" s="21" t="s">
        <v>99</v>
      </c>
      <c r="H26" s="29" t="s">
        <v>85</v>
      </c>
      <c r="I26" s="13" t="s">
        <v>99</v>
      </c>
      <c r="J26" s="6">
        <v>28</v>
      </c>
      <c r="K26" s="6">
        <v>12</v>
      </c>
      <c r="L26" s="6">
        <v>9</v>
      </c>
      <c r="M26" s="6">
        <v>3</v>
      </c>
      <c r="N26" s="6">
        <v>6</v>
      </c>
      <c r="O26" s="6">
        <v>4</v>
      </c>
      <c r="P26" s="6">
        <v>3</v>
      </c>
      <c r="Q26" s="7">
        <f t="shared" si="0"/>
        <v>65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</row>
    <row r="27" spans="1:82" s="5" customFormat="1" ht="12.75" customHeight="1" x14ac:dyDescent="0.2">
      <c r="A27" s="30" t="s">
        <v>59</v>
      </c>
      <c r="B27" s="25" t="s">
        <v>70</v>
      </c>
      <c r="C27" s="31" t="s">
        <v>82</v>
      </c>
      <c r="D27" s="17">
        <v>1545000</v>
      </c>
      <c r="E27" s="17">
        <v>750000</v>
      </c>
      <c r="F27" s="25" t="s">
        <v>94</v>
      </c>
      <c r="G27" s="21" t="s">
        <v>99</v>
      </c>
      <c r="H27" s="23" t="s">
        <v>89</v>
      </c>
      <c r="I27" s="13" t="s">
        <v>115</v>
      </c>
      <c r="J27" s="6">
        <v>29</v>
      </c>
      <c r="K27" s="6">
        <v>9</v>
      </c>
      <c r="L27" s="6">
        <v>10</v>
      </c>
      <c r="M27" s="6">
        <v>4</v>
      </c>
      <c r="N27" s="6">
        <v>8</v>
      </c>
      <c r="O27" s="6">
        <v>6</v>
      </c>
      <c r="P27" s="6">
        <v>4</v>
      </c>
      <c r="Q27" s="7">
        <f t="shared" si="0"/>
        <v>70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</row>
    <row r="28" spans="1:82" x14ac:dyDescent="0.3">
      <c r="D28" s="34">
        <f>SUM(D16:D27)</f>
        <v>26991083</v>
      </c>
      <c r="E28" s="34">
        <f>SUM(E16:E27)</f>
        <v>7931320</v>
      </c>
      <c r="F28" s="9"/>
    </row>
    <row r="29" spans="1:82" x14ac:dyDescent="0.3">
      <c r="E29" s="9"/>
      <c r="F29" s="9"/>
      <c r="G29" s="9"/>
      <c r="H29" s="9"/>
    </row>
  </sheetData>
  <mergeCells count="15">
    <mergeCell ref="F13:G14"/>
    <mergeCell ref="A13:A15"/>
    <mergeCell ref="B13:B15"/>
    <mergeCell ref="C13:C15"/>
    <mergeCell ref="D13:D15"/>
    <mergeCell ref="E13:E15"/>
    <mergeCell ref="O13:O14"/>
    <mergeCell ref="P13:P14"/>
    <mergeCell ref="Q13:Q14"/>
    <mergeCell ref="H13:I14"/>
    <mergeCell ref="J13:J14"/>
    <mergeCell ref="K13:K14"/>
    <mergeCell ref="L13:L14"/>
    <mergeCell ref="M13:M14"/>
    <mergeCell ref="N13:N14"/>
  </mergeCells>
  <dataValidations count="2">
    <dataValidation type="whole" showInputMessage="1" showErrorMessage="1" errorTitle="ZNOVU A LÉPE" error="To je móóóóóóc!!!!" sqref="K17:P27">
      <formula1>0</formula1>
      <formula2>15</formula2>
    </dataValidation>
    <dataValidation type="whole" allowBlank="1" showInputMessage="1" showErrorMessage="1" errorTitle="ZNOVU A LÉPE" error="To je móóóóóóc!!!!" sqref="J17:J27">
      <formula1>0</formula1>
      <formula2>30</formula2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9"/>
  <sheetViews>
    <sheetView zoomScale="70" zoomScaleNormal="70" workbookViewId="0"/>
  </sheetViews>
  <sheetFormatPr defaultColWidth="9.109375" defaultRowHeight="12" x14ac:dyDescent="0.3"/>
  <cols>
    <col min="1" max="1" width="11.6640625" style="2" customWidth="1"/>
    <col min="2" max="2" width="33.33203125" style="2" customWidth="1"/>
    <col min="3" max="3" width="63.88671875" style="2" customWidth="1"/>
    <col min="4" max="4" width="15.5546875" style="2" customWidth="1"/>
    <col min="5" max="5" width="15" style="2" customWidth="1"/>
    <col min="6" max="6" width="19.44140625" style="2" customWidth="1"/>
    <col min="7" max="7" width="5.6640625" style="3" customWidth="1"/>
    <col min="8" max="8" width="20.332031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2" ht="38.25" customHeight="1" x14ac:dyDescent="0.3">
      <c r="A1" s="1" t="s">
        <v>34</v>
      </c>
    </row>
    <row r="2" spans="1:82" ht="14.4" x14ac:dyDescent="0.3">
      <c r="A2" s="4" t="s">
        <v>44</v>
      </c>
      <c r="D2" s="4" t="s">
        <v>23</v>
      </c>
    </row>
    <row r="3" spans="1:82" ht="14.4" x14ac:dyDescent="0.3">
      <c r="A3" s="4" t="s">
        <v>45</v>
      </c>
      <c r="D3" s="2" t="s">
        <v>37</v>
      </c>
    </row>
    <row r="4" spans="1:82" ht="14.4" x14ac:dyDescent="0.3">
      <c r="A4" s="4" t="s">
        <v>46</v>
      </c>
      <c r="D4" s="2" t="s">
        <v>38</v>
      </c>
    </row>
    <row r="5" spans="1:82" ht="12.6" x14ac:dyDescent="0.3">
      <c r="A5" s="4" t="s">
        <v>35</v>
      </c>
    </row>
    <row r="6" spans="1:82" ht="14.4" x14ac:dyDescent="0.3">
      <c r="A6" s="4" t="s">
        <v>47</v>
      </c>
      <c r="D6" s="4" t="s">
        <v>24</v>
      </c>
    </row>
    <row r="7" spans="1:82" x14ac:dyDescent="0.3">
      <c r="A7" s="2" t="s">
        <v>36</v>
      </c>
      <c r="D7" s="2" t="s">
        <v>39</v>
      </c>
    </row>
    <row r="8" spans="1:82" ht="12.6" x14ac:dyDescent="0.3">
      <c r="A8" s="4" t="s">
        <v>22</v>
      </c>
      <c r="D8" s="2" t="s">
        <v>40</v>
      </c>
    </row>
    <row r="9" spans="1:82" ht="14.4" x14ac:dyDescent="0.3">
      <c r="A9" s="2" t="s">
        <v>48</v>
      </c>
      <c r="D9" s="2" t="s">
        <v>41</v>
      </c>
    </row>
    <row r="10" spans="1:82" x14ac:dyDescent="0.3">
      <c r="D10" s="2" t="s">
        <v>42</v>
      </c>
    </row>
    <row r="11" spans="1:82" x14ac:dyDescent="0.3">
      <c r="D11" s="2" t="s">
        <v>43</v>
      </c>
    </row>
    <row r="12" spans="1:82" ht="12.6" x14ac:dyDescent="0.3">
      <c r="A12" s="4"/>
    </row>
    <row r="13" spans="1:82" ht="26.4" customHeight="1" x14ac:dyDescent="0.3">
      <c r="A13" s="78" t="s">
        <v>0</v>
      </c>
      <c r="B13" s="78" t="s">
        <v>1</v>
      </c>
      <c r="C13" s="78" t="s">
        <v>17</v>
      </c>
      <c r="D13" s="78" t="s">
        <v>13</v>
      </c>
      <c r="E13" s="83" t="s">
        <v>2</v>
      </c>
      <c r="F13" s="78" t="s">
        <v>30</v>
      </c>
      <c r="G13" s="78"/>
      <c r="H13" s="78" t="s">
        <v>31</v>
      </c>
      <c r="I13" s="78"/>
      <c r="J13" s="78" t="s">
        <v>32</v>
      </c>
      <c r="K13" s="78" t="s">
        <v>14</v>
      </c>
      <c r="L13" s="78" t="s">
        <v>16</v>
      </c>
      <c r="M13" s="78" t="s">
        <v>28</v>
      </c>
      <c r="N13" s="78" t="s">
        <v>29</v>
      </c>
      <c r="O13" s="78" t="s">
        <v>33</v>
      </c>
      <c r="P13" s="78" t="s">
        <v>3</v>
      </c>
      <c r="Q13" s="78" t="s">
        <v>4</v>
      </c>
    </row>
    <row r="14" spans="1:82" ht="59.4" customHeight="1" x14ac:dyDescent="0.3">
      <c r="A14" s="82"/>
      <c r="B14" s="82"/>
      <c r="C14" s="82"/>
      <c r="D14" s="82"/>
      <c r="E14" s="84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1:82" ht="41.25" customHeight="1" x14ac:dyDescent="0.3">
      <c r="A15" s="82"/>
      <c r="B15" s="82"/>
      <c r="C15" s="82"/>
      <c r="D15" s="82"/>
      <c r="E15" s="84"/>
      <c r="F15" s="37" t="s">
        <v>25</v>
      </c>
      <c r="G15" s="35" t="s">
        <v>26</v>
      </c>
      <c r="H15" s="35" t="s">
        <v>25</v>
      </c>
      <c r="I15" s="36" t="s">
        <v>26</v>
      </c>
      <c r="J15" s="36" t="s">
        <v>27</v>
      </c>
      <c r="K15" s="36" t="s">
        <v>19</v>
      </c>
      <c r="L15" s="36" t="s">
        <v>19</v>
      </c>
      <c r="M15" s="36" t="s">
        <v>20</v>
      </c>
      <c r="N15" s="36" t="s">
        <v>21</v>
      </c>
      <c r="O15" s="36" t="s">
        <v>21</v>
      </c>
      <c r="P15" s="36" t="s">
        <v>20</v>
      </c>
      <c r="Q15" s="36"/>
    </row>
    <row r="16" spans="1:82" s="5" customFormat="1" ht="12.75" customHeight="1" x14ac:dyDescent="0.2">
      <c r="A16" s="14" t="s">
        <v>49</v>
      </c>
      <c r="B16" s="15" t="s">
        <v>60</v>
      </c>
      <c r="C16" s="16" t="s">
        <v>71</v>
      </c>
      <c r="D16" s="17">
        <v>1587800</v>
      </c>
      <c r="E16" s="17">
        <v>1429020</v>
      </c>
      <c r="F16" s="18" t="s">
        <v>83</v>
      </c>
      <c r="G16" s="19" t="s">
        <v>115</v>
      </c>
      <c r="H16" s="20" t="s">
        <v>90</v>
      </c>
      <c r="I16" s="12" t="s">
        <v>115</v>
      </c>
      <c r="J16" s="6">
        <v>35</v>
      </c>
      <c r="K16" s="6">
        <v>13</v>
      </c>
      <c r="L16" s="6">
        <v>14</v>
      </c>
      <c r="M16" s="6">
        <v>5</v>
      </c>
      <c r="N16" s="6">
        <v>8</v>
      </c>
      <c r="O16" s="6">
        <v>7</v>
      </c>
      <c r="P16" s="6">
        <v>5</v>
      </c>
      <c r="Q16" s="7">
        <f>SUM(J16:P16)</f>
        <v>87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5" customFormat="1" ht="12.75" customHeight="1" x14ac:dyDescent="0.2">
      <c r="A17" s="10" t="s">
        <v>50</v>
      </c>
      <c r="B17" s="15" t="s">
        <v>61</v>
      </c>
      <c r="C17" s="20" t="s">
        <v>72</v>
      </c>
      <c r="D17" s="17">
        <v>600000</v>
      </c>
      <c r="E17" s="17">
        <v>300000</v>
      </c>
      <c r="F17" s="18" t="s">
        <v>84</v>
      </c>
      <c r="G17" s="21" t="s">
        <v>99</v>
      </c>
      <c r="H17" s="20" t="s">
        <v>88</v>
      </c>
      <c r="I17" s="13" t="s">
        <v>99</v>
      </c>
      <c r="J17" s="6">
        <v>32</v>
      </c>
      <c r="K17" s="6">
        <v>11</v>
      </c>
      <c r="L17" s="6">
        <v>13</v>
      </c>
      <c r="M17" s="6">
        <v>5</v>
      </c>
      <c r="N17" s="6">
        <v>8</v>
      </c>
      <c r="O17" s="6">
        <v>8</v>
      </c>
      <c r="P17" s="6">
        <v>4</v>
      </c>
      <c r="Q17" s="7">
        <f t="shared" ref="Q17:Q27" si="0">SUM(J17:P17)</f>
        <v>81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s="5" customFormat="1" ht="12.75" customHeight="1" x14ac:dyDescent="0.2">
      <c r="A18" s="10" t="s">
        <v>51</v>
      </c>
      <c r="B18" s="18" t="s">
        <v>60</v>
      </c>
      <c r="C18" s="22" t="s">
        <v>73</v>
      </c>
      <c r="D18" s="17">
        <v>10084890</v>
      </c>
      <c r="E18" s="17">
        <v>1000000</v>
      </c>
      <c r="F18" s="18" t="s">
        <v>85</v>
      </c>
      <c r="G18" s="21" t="s">
        <v>99</v>
      </c>
      <c r="H18" s="18" t="s">
        <v>93</v>
      </c>
      <c r="I18" s="13" t="s">
        <v>99</v>
      </c>
      <c r="J18" s="6">
        <v>35</v>
      </c>
      <c r="K18" s="6">
        <v>13</v>
      </c>
      <c r="L18" s="6">
        <v>13</v>
      </c>
      <c r="M18" s="6">
        <v>5</v>
      </c>
      <c r="N18" s="6">
        <v>8</v>
      </c>
      <c r="O18" s="6">
        <v>8</v>
      </c>
      <c r="P18" s="6">
        <v>5</v>
      </c>
      <c r="Q18" s="7">
        <f t="shared" si="0"/>
        <v>87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s="5" customFormat="1" ht="12.75" customHeight="1" x14ac:dyDescent="0.2">
      <c r="A19" s="10" t="s">
        <v>52</v>
      </c>
      <c r="B19" s="15" t="s">
        <v>62</v>
      </c>
      <c r="C19" s="20" t="s">
        <v>74</v>
      </c>
      <c r="D19" s="17">
        <v>750000</v>
      </c>
      <c r="E19" s="17">
        <v>350000</v>
      </c>
      <c r="F19" s="18" t="s">
        <v>86</v>
      </c>
      <c r="G19" s="21" t="s">
        <v>100</v>
      </c>
      <c r="H19" s="20" t="s">
        <v>95</v>
      </c>
      <c r="I19" s="13" t="s">
        <v>99</v>
      </c>
      <c r="J19" s="6">
        <v>25</v>
      </c>
      <c r="K19" s="6">
        <v>10</v>
      </c>
      <c r="L19" s="6">
        <v>9</v>
      </c>
      <c r="M19" s="6">
        <v>4</v>
      </c>
      <c r="N19" s="6">
        <v>7</v>
      </c>
      <c r="O19" s="6">
        <v>7</v>
      </c>
      <c r="P19" s="6">
        <v>4</v>
      </c>
      <c r="Q19" s="7">
        <f t="shared" si="0"/>
        <v>66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s="5" customFormat="1" ht="12.75" customHeight="1" x14ac:dyDescent="0.2">
      <c r="A20" s="11" t="s">
        <v>53</v>
      </c>
      <c r="B20" s="23" t="s">
        <v>63</v>
      </c>
      <c r="C20" s="24" t="s">
        <v>75</v>
      </c>
      <c r="D20" s="17">
        <v>2573850</v>
      </c>
      <c r="E20" s="17">
        <v>462300</v>
      </c>
      <c r="F20" s="25" t="s">
        <v>87</v>
      </c>
      <c r="G20" s="21" t="s">
        <v>115</v>
      </c>
      <c r="H20" s="24" t="s">
        <v>96</v>
      </c>
      <c r="I20" s="13" t="s">
        <v>99</v>
      </c>
      <c r="J20" s="6">
        <v>19</v>
      </c>
      <c r="K20" s="6">
        <v>9</v>
      </c>
      <c r="L20" s="6">
        <v>8</v>
      </c>
      <c r="M20" s="6">
        <v>2</v>
      </c>
      <c r="N20" s="6">
        <v>7</v>
      </c>
      <c r="O20" s="6">
        <v>4</v>
      </c>
      <c r="P20" s="6">
        <v>4</v>
      </c>
      <c r="Q20" s="7">
        <f t="shared" si="0"/>
        <v>53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s="5" customFormat="1" x14ac:dyDescent="0.2">
      <c r="A21" s="10" t="s">
        <v>54</v>
      </c>
      <c r="B21" s="15" t="s">
        <v>64</v>
      </c>
      <c r="C21" s="20" t="s">
        <v>76</v>
      </c>
      <c r="D21" s="17">
        <v>1790000</v>
      </c>
      <c r="E21" s="17">
        <v>650000</v>
      </c>
      <c r="F21" s="18" t="s">
        <v>88</v>
      </c>
      <c r="G21" s="21" t="s">
        <v>99</v>
      </c>
      <c r="H21" s="20" t="s">
        <v>97</v>
      </c>
      <c r="I21" s="13" t="s">
        <v>99</v>
      </c>
      <c r="J21" s="6">
        <v>19</v>
      </c>
      <c r="K21" s="6">
        <v>9</v>
      </c>
      <c r="L21" s="6">
        <v>8</v>
      </c>
      <c r="M21" s="6">
        <v>2</v>
      </c>
      <c r="N21" s="6">
        <v>6</v>
      </c>
      <c r="O21" s="6">
        <v>3</v>
      </c>
      <c r="P21" s="6">
        <v>3</v>
      </c>
      <c r="Q21" s="7">
        <f t="shared" si="0"/>
        <v>50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s="5" customFormat="1" ht="12.75" customHeight="1" x14ac:dyDescent="0.2">
      <c r="A22" s="26" t="s">
        <v>55</v>
      </c>
      <c r="B22" s="15" t="s">
        <v>65</v>
      </c>
      <c r="C22" s="20" t="s">
        <v>77</v>
      </c>
      <c r="D22" s="27">
        <v>939100</v>
      </c>
      <c r="E22" s="27">
        <v>320000</v>
      </c>
      <c r="F22" s="28" t="s">
        <v>89</v>
      </c>
      <c r="G22" s="21" t="s">
        <v>99</v>
      </c>
      <c r="H22" s="29" t="s">
        <v>94</v>
      </c>
      <c r="I22" s="13" t="s">
        <v>100</v>
      </c>
      <c r="J22" s="6">
        <v>15</v>
      </c>
      <c r="K22" s="6">
        <v>10</v>
      </c>
      <c r="L22" s="6">
        <v>7</v>
      </c>
      <c r="M22" s="6">
        <v>3</v>
      </c>
      <c r="N22" s="6">
        <v>5</v>
      </c>
      <c r="O22" s="6">
        <v>4</v>
      </c>
      <c r="P22" s="6">
        <v>5</v>
      </c>
      <c r="Q22" s="7">
        <f t="shared" si="0"/>
        <v>49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s="5" customFormat="1" ht="12.75" customHeight="1" x14ac:dyDescent="0.2">
      <c r="A23" s="30" t="s">
        <v>56</v>
      </c>
      <c r="B23" s="25" t="s">
        <v>66</v>
      </c>
      <c r="C23" s="31" t="s">
        <v>78</v>
      </c>
      <c r="D23" s="17">
        <v>1192000</v>
      </c>
      <c r="E23" s="17">
        <v>450000</v>
      </c>
      <c r="F23" s="25" t="s">
        <v>90</v>
      </c>
      <c r="G23" s="21" t="s">
        <v>115</v>
      </c>
      <c r="H23" s="23" t="s">
        <v>98</v>
      </c>
      <c r="I23" s="13" t="s">
        <v>115</v>
      </c>
      <c r="J23" s="6">
        <v>31</v>
      </c>
      <c r="K23" s="6">
        <v>13</v>
      </c>
      <c r="L23" s="6">
        <v>12</v>
      </c>
      <c r="M23" s="6">
        <v>5</v>
      </c>
      <c r="N23" s="6">
        <v>9</v>
      </c>
      <c r="O23" s="6">
        <v>8</v>
      </c>
      <c r="P23" s="6">
        <v>5</v>
      </c>
      <c r="Q23" s="7">
        <f t="shared" si="0"/>
        <v>83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</row>
    <row r="24" spans="1:82" s="5" customFormat="1" ht="13.5" customHeight="1" x14ac:dyDescent="0.2">
      <c r="A24" s="10" t="s">
        <v>57</v>
      </c>
      <c r="B24" s="15" t="s">
        <v>67</v>
      </c>
      <c r="C24" s="20" t="s">
        <v>79</v>
      </c>
      <c r="D24" s="17">
        <v>1120843</v>
      </c>
      <c r="E24" s="17">
        <v>550000</v>
      </c>
      <c r="F24" s="18" t="s">
        <v>91</v>
      </c>
      <c r="G24" s="21" t="s">
        <v>99</v>
      </c>
      <c r="H24" s="32" t="s">
        <v>87</v>
      </c>
      <c r="I24" s="13" t="s">
        <v>115</v>
      </c>
      <c r="J24" s="6">
        <v>24</v>
      </c>
      <c r="K24" s="6">
        <v>12</v>
      </c>
      <c r="L24" s="6">
        <v>11</v>
      </c>
      <c r="M24" s="6">
        <v>4</v>
      </c>
      <c r="N24" s="6">
        <v>7</v>
      </c>
      <c r="O24" s="6">
        <v>6</v>
      </c>
      <c r="P24" s="6">
        <v>5</v>
      </c>
      <c r="Q24" s="7">
        <f t="shared" si="0"/>
        <v>69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1:82" s="5" customFormat="1" ht="12.75" customHeight="1" x14ac:dyDescent="0.2">
      <c r="A25" s="30" t="s">
        <v>58</v>
      </c>
      <c r="B25" s="25" t="s">
        <v>68</v>
      </c>
      <c r="C25" s="31" t="s">
        <v>80</v>
      </c>
      <c r="D25" s="17">
        <v>2904000</v>
      </c>
      <c r="E25" s="17">
        <v>800000</v>
      </c>
      <c r="F25" s="23" t="s">
        <v>92</v>
      </c>
      <c r="G25" s="21" t="s">
        <v>115</v>
      </c>
      <c r="H25" s="23" t="s">
        <v>84</v>
      </c>
      <c r="I25" s="13" t="s">
        <v>99</v>
      </c>
      <c r="J25" s="6">
        <v>36</v>
      </c>
      <c r="K25" s="6">
        <v>13</v>
      </c>
      <c r="L25" s="6">
        <v>12</v>
      </c>
      <c r="M25" s="6">
        <v>5</v>
      </c>
      <c r="N25" s="6">
        <v>8</v>
      </c>
      <c r="O25" s="6">
        <v>8</v>
      </c>
      <c r="P25" s="6">
        <v>4</v>
      </c>
      <c r="Q25" s="7">
        <f t="shared" si="0"/>
        <v>86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</row>
    <row r="26" spans="1:82" s="5" customFormat="1" ht="12.75" customHeight="1" x14ac:dyDescent="0.2">
      <c r="A26" s="26" t="s">
        <v>114</v>
      </c>
      <c r="B26" s="28" t="s">
        <v>69</v>
      </c>
      <c r="C26" s="28" t="s">
        <v>81</v>
      </c>
      <c r="D26" s="33">
        <v>1903600</v>
      </c>
      <c r="E26" s="33">
        <v>870000</v>
      </c>
      <c r="F26" s="28" t="s">
        <v>93</v>
      </c>
      <c r="G26" s="21" t="s">
        <v>99</v>
      </c>
      <c r="H26" s="29" t="s">
        <v>85</v>
      </c>
      <c r="I26" s="13" t="s">
        <v>99</v>
      </c>
      <c r="J26" s="6">
        <v>25</v>
      </c>
      <c r="K26" s="6">
        <v>12</v>
      </c>
      <c r="L26" s="6">
        <v>9</v>
      </c>
      <c r="M26" s="6">
        <v>3</v>
      </c>
      <c r="N26" s="6">
        <v>5</v>
      </c>
      <c r="O26" s="6">
        <v>5</v>
      </c>
      <c r="P26" s="6">
        <v>3</v>
      </c>
      <c r="Q26" s="7">
        <f t="shared" si="0"/>
        <v>62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</row>
    <row r="27" spans="1:82" s="5" customFormat="1" ht="12.75" customHeight="1" x14ac:dyDescent="0.2">
      <c r="A27" s="30" t="s">
        <v>59</v>
      </c>
      <c r="B27" s="25" t="s">
        <v>70</v>
      </c>
      <c r="C27" s="31" t="s">
        <v>82</v>
      </c>
      <c r="D27" s="17">
        <v>1545000</v>
      </c>
      <c r="E27" s="17">
        <v>750000</v>
      </c>
      <c r="F27" s="25" t="s">
        <v>94</v>
      </c>
      <c r="G27" s="21" t="s">
        <v>99</v>
      </c>
      <c r="H27" s="23" t="s">
        <v>89</v>
      </c>
      <c r="I27" s="13" t="s">
        <v>115</v>
      </c>
      <c r="J27" s="6">
        <v>30</v>
      </c>
      <c r="K27" s="6">
        <v>10</v>
      </c>
      <c r="L27" s="6">
        <v>11</v>
      </c>
      <c r="M27" s="6">
        <v>4</v>
      </c>
      <c r="N27" s="6">
        <v>6</v>
      </c>
      <c r="O27" s="6">
        <v>7</v>
      </c>
      <c r="P27" s="6">
        <v>4</v>
      </c>
      <c r="Q27" s="7">
        <f t="shared" si="0"/>
        <v>72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</row>
    <row r="28" spans="1:82" x14ac:dyDescent="0.3">
      <c r="D28" s="34">
        <f>SUM(D16:D27)</f>
        <v>26991083</v>
      </c>
      <c r="E28" s="34">
        <f>SUM(E16:E27)</f>
        <v>7931320</v>
      </c>
      <c r="F28" s="9"/>
    </row>
    <row r="29" spans="1:82" x14ac:dyDescent="0.3">
      <c r="E29" s="9"/>
      <c r="F29" s="9"/>
      <c r="G29" s="9"/>
      <c r="H29" s="9"/>
    </row>
  </sheetData>
  <mergeCells count="15">
    <mergeCell ref="F13:G14"/>
    <mergeCell ref="A13:A15"/>
    <mergeCell ref="B13:B15"/>
    <mergeCell ref="C13:C15"/>
    <mergeCell ref="D13:D15"/>
    <mergeCell ref="E13:E15"/>
    <mergeCell ref="O13:O14"/>
    <mergeCell ref="P13:P14"/>
    <mergeCell ref="Q13:Q14"/>
    <mergeCell ref="H13:I14"/>
    <mergeCell ref="J13:J14"/>
    <mergeCell ref="K13:K14"/>
    <mergeCell ref="L13:L14"/>
    <mergeCell ref="M13:M14"/>
    <mergeCell ref="N13:N14"/>
  </mergeCells>
  <dataValidations count="2">
    <dataValidation type="whole" showInputMessage="1" showErrorMessage="1" errorTitle="ZNOVU A LÉPE" error="To je móóóóóóc!!!!" sqref="K17:P27">
      <formula1>0</formula1>
      <formula2>15</formula2>
    </dataValidation>
    <dataValidation type="whole" allowBlank="1" showInputMessage="1" showErrorMessage="1" errorTitle="ZNOVU A LÉPE" error="To je móóóóóóc!!!!" sqref="J17:J27">
      <formula1>0</formula1>
      <formula2>30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dobre jmeno,prehlidky v zahr.</vt:lpstr>
      <vt:lpstr>IH</vt:lpstr>
      <vt:lpstr>JK</vt:lpstr>
      <vt:lpstr>LD</vt:lpstr>
      <vt:lpstr>PM</vt:lpstr>
      <vt:lpstr>RN</vt:lpstr>
      <vt:lpstr>ZK</vt:lpstr>
      <vt:lpstr>'dobre jmeno,prehlidky v zahr.'!Oblast_tisku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2017-12-19T12:15:30Z</dcterms:modified>
</cp:coreProperties>
</file>